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дд 2025" sheetId="1" r:id="rId4"/>
  </sheets>
  <definedNames/>
  <calcPr/>
</workbook>
</file>

<file path=xl/sharedStrings.xml><?xml version="1.0" encoding="utf-8"?>
<sst xmlns="http://schemas.openxmlformats.org/spreadsheetml/2006/main" count="309" uniqueCount="163">
  <si>
    <t>Приложение-2 - Разходи за Делегираните от държавата дейности - 2025 г</t>
  </si>
  <si>
    <t>НАИМЕНОВАНИЕ НА РАЗХОДА</t>
  </si>
  <si>
    <t>ПАР.</t>
  </si>
  <si>
    <t>Функция Общи държавни служби</t>
  </si>
  <si>
    <t>Функция Отбрана и сигурност</t>
  </si>
  <si>
    <t>Функция Образование</t>
  </si>
  <si>
    <t>Функция Здравеопазване</t>
  </si>
  <si>
    <t>Функция Социално осигуряване, подпомагане и грижи</t>
  </si>
  <si>
    <t>Функция Почивно дело, култура, религиозни дейности</t>
  </si>
  <si>
    <t>Функция Икономически дейности и услуги</t>
  </si>
  <si>
    <t>ВСИЧКО ОБЩИНА</t>
  </si>
  <si>
    <t xml:space="preserve">Държ.и общин.служби и д-сти по изборите - 117   </t>
  </si>
  <si>
    <t xml:space="preserve">Общинска администрация - 122     </t>
  </si>
  <si>
    <t>ВСИЧКО ОБЩИ ДЪРЖАВНИ СЛУЖБИ</t>
  </si>
  <si>
    <t xml:space="preserve">Др.д-сти по вътрешната сигурност - 239   </t>
  </si>
  <si>
    <t>Отбр. мобилизационна подготовка - 282</t>
  </si>
  <si>
    <t xml:space="preserve">Превантивна д-ст за намаляване на последствията от бедствия и аварии - 283   </t>
  </si>
  <si>
    <t xml:space="preserve">Ликвидиране посл.от СБА - 284    </t>
  </si>
  <si>
    <t>Превантивна дейност за намаляване на вредите последствия от бетствия и аварии - 283</t>
  </si>
  <si>
    <t>Доброволни формирования - 285</t>
  </si>
  <si>
    <t>ВСИЧКО ОТБРАНА И СИГУРНОСТ</t>
  </si>
  <si>
    <t xml:space="preserve">ЦДГ-311  </t>
  </si>
  <si>
    <t xml:space="preserve">Подготвит.група в у-ще - 318      </t>
  </si>
  <si>
    <t>Общообразоват.у-ща -322</t>
  </si>
  <si>
    <t>Професионални у-ща -326</t>
  </si>
  <si>
    <t>Център за подкрепа за личностно развитие 337</t>
  </si>
  <si>
    <t xml:space="preserve">Ресурсно подпомагане 338  </t>
  </si>
  <si>
    <t xml:space="preserve">Др.д-сти по образованието - 389   </t>
  </si>
  <si>
    <t>ВСИЧКО ОБРАЗОВАНИЕ</t>
  </si>
  <si>
    <t xml:space="preserve">Детски ясли - 431 </t>
  </si>
  <si>
    <t xml:space="preserve">Здравен кабинет в градини и училища - 437  </t>
  </si>
  <si>
    <t xml:space="preserve">Др.д-сти по здравеопазването - 469              </t>
  </si>
  <si>
    <t>Други дейности по здравеопазването - 469</t>
  </si>
  <si>
    <t>ВСИЧКО ЗДРАВЕОПАЗВАНЕ</t>
  </si>
  <si>
    <t>ПВЗ - 532</t>
  </si>
  <si>
    <t xml:space="preserve">Център за обществена подкрепа - 526    </t>
  </si>
  <si>
    <t xml:space="preserve">Център за настаняване от семеен тип  - 530    </t>
  </si>
  <si>
    <t>ЦСРИ - 550</t>
  </si>
  <si>
    <t>Асистенти за лична помощ - 562</t>
  </si>
  <si>
    <t>Социални услуги в домашна среда - 561</t>
  </si>
  <si>
    <t xml:space="preserve">Др.сл. и д-сти по осиг.,подп.и заетост - 589   </t>
  </si>
  <si>
    <t>ВСИЧКО</t>
  </si>
  <si>
    <t xml:space="preserve">Спорт за всички - 713   </t>
  </si>
  <si>
    <t xml:space="preserve">Читалища - 738               </t>
  </si>
  <si>
    <t xml:space="preserve">Др.дейности по транспорта - 849           </t>
  </si>
  <si>
    <t xml:space="preserve">Др.дейности по икономиката- 898          </t>
  </si>
  <si>
    <t xml:space="preserve">Държавни дейности       </t>
  </si>
  <si>
    <t>Отчет   2023</t>
  </si>
  <si>
    <t>Отчет   2024</t>
  </si>
  <si>
    <t>Бюджет 2025</t>
  </si>
  <si>
    <t>Отчет   2021</t>
  </si>
  <si>
    <t>Отчет   2022</t>
  </si>
  <si>
    <t>Бюджет 2023</t>
  </si>
  <si>
    <t>Бюджет 2024</t>
  </si>
  <si>
    <t>ЗАПЛАТИ на персонала по тр.правоотн.</t>
  </si>
  <si>
    <t>01</t>
  </si>
  <si>
    <t>заплати на персонала,зает по тр.прав.</t>
  </si>
  <si>
    <t>0101</t>
  </si>
  <si>
    <t>заплати на персонала,зает по служ.прав.</t>
  </si>
  <si>
    <t>0102</t>
  </si>
  <si>
    <t>запл.от прав.прирав.към трудови</t>
  </si>
  <si>
    <t>0103</t>
  </si>
  <si>
    <t>ДМС и др. възнаграждения</t>
  </si>
  <si>
    <t>0109</t>
  </si>
  <si>
    <t>Др. възнагр. и плащ. за персонал</t>
  </si>
  <si>
    <t>02</t>
  </si>
  <si>
    <t>за нещат. перс. по тр. правоотнош.</t>
  </si>
  <si>
    <t>0201</t>
  </si>
  <si>
    <t>за перс. по извънтрудови правоотнош.</t>
  </si>
  <si>
    <t>0202</t>
  </si>
  <si>
    <t>изплатени суми от СБКО</t>
  </si>
  <si>
    <t>0205</t>
  </si>
  <si>
    <t>обезщетения на персонала,с х-р на възнагр.</t>
  </si>
  <si>
    <t>0208</t>
  </si>
  <si>
    <t>др. подобни плащания и възнаграждения</t>
  </si>
  <si>
    <t>0209</t>
  </si>
  <si>
    <t xml:space="preserve">Задълж.осиг.вн. работод. </t>
  </si>
  <si>
    <t>05</t>
  </si>
  <si>
    <t>Осиг.вн. работод.(ДОО)</t>
  </si>
  <si>
    <t>0551</t>
  </si>
  <si>
    <t>Осиг.вн. работод.(УПФ)</t>
  </si>
  <si>
    <t>0552</t>
  </si>
  <si>
    <t>ЗО вноски работод.</t>
  </si>
  <si>
    <t>0560</t>
  </si>
  <si>
    <t>Вноски за ДЗПО</t>
  </si>
  <si>
    <t>0580</t>
  </si>
  <si>
    <t>ИЗДРЪЖКА</t>
  </si>
  <si>
    <t>10</t>
  </si>
  <si>
    <t>Храна</t>
  </si>
  <si>
    <t>1011</t>
  </si>
  <si>
    <t>Медикаменти</t>
  </si>
  <si>
    <t>1012</t>
  </si>
  <si>
    <t>Постелен инвентар и облекло</t>
  </si>
  <si>
    <t>1013</t>
  </si>
  <si>
    <t>Уч. и н.-изсл. разх. и книги за библ.</t>
  </si>
  <si>
    <t>1014</t>
  </si>
  <si>
    <t>материали</t>
  </si>
  <si>
    <t>1015</t>
  </si>
  <si>
    <t>вода, горива и енергия</t>
  </si>
  <si>
    <t>1016</t>
  </si>
  <si>
    <t>разходи за външни услуги</t>
  </si>
  <si>
    <t>1020</t>
  </si>
  <si>
    <t>Текущ ремонт</t>
  </si>
  <si>
    <t>1030</t>
  </si>
  <si>
    <t>платени данъци, мита и такси</t>
  </si>
  <si>
    <t>1040</t>
  </si>
  <si>
    <t>Командировки в страната</t>
  </si>
  <si>
    <t>1051</t>
  </si>
  <si>
    <t>Командировки в чужбина</t>
  </si>
  <si>
    <t>1052</t>
  </si>
  <si>
    <t>разходи за застраховки</t>
  </si>
  <si>
    <t>1062</t>
  </si>
  <si>
    <t>други финансови услуги</t>
  </si>
  <si>
    <t>други разходи за СБКО</t>
  </si>
  <si>
    <t>1091</t>
  </si>
  <si>
    <t>глоби, неуст., лихви и съдебни обезщет.</t>
  </si>
  <si>
    <t>1092</t>
  </si>
  <si>
    <t>други неквалиф. в др.параграфи</t>
  </si>
  <si>
    <t>1098</t>
  </si>
  <si>
    <t>Платени данъци такси и админ.санкции</t>
  </si>
  <si>
    <t>Платени държ. данъци такси и админ.санкции</t>
  </si>
  <si>
    <t>Платени общински данъци такси и админ.санкции</t>
  </si>
  <si>
    <t>Стипендии</t>
  </si>
  <si>
    <t>40</t>
  </si>
  <si>
    <t>Помощи и обезщетения</t>
  </si>
  <si>
    <t>42</t>
  </si>
  <si>
    <t>обезщетения и помощи по социалното подпомагане</t>
  </si>
  <si>
    <t>Др.текущи трансфери за домакинства</t>
  </si>
  <si>
    <t>4219</t>
  </si>
  <si>
    <t>Субс. за неф. предпр. за тек дейност</t>
  </si>
  <si>
    <t>43</t>
  </si>
  <si>
    <t>за текуща дейност</t>
  </si>
  <si>
    <t>4301</t>
  </si>
  <si>
    <t>за осъществ. на здр. дейност и мед.помощ</t>
  </si>
  <si>
    <t>4302</t>
  </si>
  <si>
    <t>Субс. за тек. дейност на орг. с ид. цел</t>
  </si>
  <si>
    <t>45</t>
  </si>
  <si>
    <t>Разх.за чл.внос и участ.в нетър.орг.</t>
  </si>
  <si>
    <t>46</t>
  </si>
  <si>
    <t>Основен ремонт на ДМА</t>
  </si>
  <si>
    <t>51</t>
  </si>
  <si>
    <t>Придобиване на ДМА</t>
  </si>
  <si>
    <t>52</t>
  </si>
  <si>
    <t>Компютри и хардуер</t>
  </si>
  <si>
    <t>Сгради</t>
  </si>
  <si>
    <t>ПАВЕЛ ГУДЖЕРОВ</t>
  </si>
  <si>
    <t>Машини, съоръжения</t>
  </si>
  <si>
    <t>Кмет на Община Раковски</t>
  </si>
  <si>
    <t>Павел Гуджеров</t>
  </si>
  <si>
    <t>Придобиване на транспортни средства</t>
  </si>
  <si>
    <t>Стопански инвентар</t>
  </si>
  <si>
    <t>Изграждане на инфраструктурни обекти</t>
  </si>
  <si>
    <t>Придобиване на други ДМА</t>
  </si>
  <si>
    <t>Придобиване на НДА</t>
  </si>
  <si>
    <t>53</t>
  </si>
  <si>
    <t xml:space="preserve">        Изготвил:</t>
  </si>
  <si>
    <t xml:space="preserve">Придобиване и лицензи на прогр.продукти </t>
  </si>
  <si>
    <t xml:space="preserve">         Таня Йовчева</t>
  </si>
  <si>
    <t>Придобиване на други ДНА</t>
  </si>
  <si>
    <t>Капиталови трансфери</t>
  </si>
  <si>
    <t xml:space="preserve">         Гл. Експерт БФ</t>
  </si>
  <si>
    <t>Резерв за непр. и неотл.р-ди</t>
  </si>
  <si>
    <t>ВСИЧКО РАЗХОДИ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</si>
</sst>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#0"/>
  </numFmts>
  <fonts count="23">
    <font>
      <sz val="10.0"/>
      <color rgb="FF000000"/>
      <name val="Arial"/>
      <scheme val="minor"/>
    </font>
    <font>
      <b/>
      <u/>
      <sz val="10.0"/>
      <color theme="1"/>
      <name val="Bookman Old Style"/>
    </font>
    <font>
      <sz val="10.0"/>
      <color theme="1"/>
      <name val="Bookman Old Style"/>
    </font>
    <font/>
    <font>
      <b/>
      <sz val="10.0"/>
      <color theme="1"/>
      <name val="Bookman Old Style"/>
    </font>
    <font>
      <sz val="7.0"/>
      <color theme="1"/>
      <name val="Bookman Old Style"/>
    </font>
    <font>
      <sz val="6.0"/>
      <color theme="1"/>
      <name val="Bookman Old Style"/>
    </font>
    <font>
      <b/>
      <sz val="9.0"/>
      <color theme="1"/>
      <name val="Bookman Old Style"/>
    </font>
    <font>
      <b/>
      <sz val="7.0"/>
      <color theme="1"/>
      <name val="Bookman Old Style"/>
    </font>
    <font>
      <sz val="9.0"/>
      <color theme="1"/>
      <name val="Bookman Old Style"/>
    </font>
    <font>
      <sz val="8.0"/>
      <color theme="1"/>
      <name val="Bookman Old Style"/>
    </font>
    <font>
      <sz val="10.0"/>
      <color theme="1"/>
      <name val="Arial"/>
    </font>
    <font>
      <sz val="9.0"/>
      <color theme="1"/>
      <name val="Times New Roman"/>
    </font>
    <font>
      <color theme="1"/>
      <name val="Arial"/>
      <scheme val="minor"/>
    </font>
    <font>
      <sz val="10.0"/>
      <color rgb="FF000000"/>
      <name val="Bookman Old Style"/>
    </font>
    <font>
      <sz val="9.0"/>
      <color rgb="FF000000"/>
      <name val="Bookman Old Style"/>
    </font>
    <font>
      <b/>
      <sz val="10.0"/>
      <color rgb="FF000000"/>
      <name val="Bookman Old Style"/>
    </font>
    <font>
      <b/>
      <sz val="9.0"/>
      <color rgb="FF000000"/>
      <name val="Bookman Old Style"/>
    </font>
    <font>
      <b/>
      <sz val="12.0"/>
      <color theme="1"/>
      <name val="Times New Roman"/>
    </font>
    <font>
      <b/>
      <i/>
      <sz val="12.0"/>
      <color theme="1"/>
      <name val="Times New Roman"/>
    </font>
    <font>
      <sz val="12.0"/>
      <color theme="1"/>
      <name val="Times New Roman"/>
    </font>
    <font>
      <b/>
      <i/>
      <sz val="10.0"/>
      <color theme="1"/>
      <name val="Bookman Old Style"/>
    </font>
    <font>
      <i/>
      <sz val="12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</fills>
  <borders count="4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1"/>
    </xf>
    <xf borderId="1" fillId="2" fontId="2" numFmtId="0" xfId="0" applyAlignment="1" applyBorder="1" applyFont="1">
      <alignment horizontal="center" shrinkToFit="0" vertical="bottom" wrapText="1"/>
    </xf>
    <xf borderId="2" fillId="3" fontId="2" numFmtId="0" xfId="0" applyAlignment="1" applyBorder="1" applyFill="1" applyFont="1">
      <alignment shrinkToFit="0" vertical="bottom" wrapText="1"/>
    </xf>
    <xf borderId="3" fillId="0" fontId="3" numFmtId="0" xfId="0" applyBorder="1" applyFont="1"/>
    <xf borderId="4" fillId="0" fontId="3" numFmtId="0" xfId="0" applyBorder="1" applyFont="1"/>
    <xf borderId="1" fillId="2" fontId="2" numFmtId="0" xfId="0" applyAlignment="1" applyBorder="1" applyFont="1">
      <alignment shrinkToFit="0" vertical="bottom" wrapText="1"/>
    </xf>
    <xf borderId="1" fillId="2" fontId="2" numFmtId="1" xfId="0" applyAlignment="1" applyBorder="1" applyFont="1" applyNumberFormat="1">
      <alignment shrinkToFit="0" vertical="bottom" wrapText="1"/>
    </xf>
    <xf borderId="1" fillId="2" fontId="4" numFmtId="0" xfId="0" applyAlignment="1" applyBorder="1" applyFont="1">
      <alignment shrinkToFit="0" vertical="bottom" wrapText="1"/>
    </xf>
    <xf borderId="1" fillId="3" fontId="2" numFmtId="0" xfId="0" applyAlignment="1" applyBorder="1" applyFont="1">
      <alignment shrinkToFit="0" vertical="bottom" wrapText="1"/>
    </xf>
    <xf borderId="5" fillId="2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2" fontId="4" numFmtId="164" xfId="0" applyAlignment="1" applyBorder="1" applyFont="1" applyNumberFormat="1">
      <alignment horizontal="center"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0" fontId="4" numFmtId="0" xfId="0" applyAlignment="1" applyBorder="1" applyFont="1">
      <alignment horizontal="center" shrinkToFit="0" vertical="center" wrapText="1"/>
    </xf>
    <xf borderId="8" fillId="2" fontId="4" numFmtId="0" xfId="0" applyAlignment="1" applyBorder="1" applyFont="1">
      <alignment horizontal="center" shrinkToFit="0" vertical="center" wrapText="1"/>
    </xf>
    <xf borderId="12" fillId="2" fontId="4" numFmtId="0" xfId="0" applyAlignment="1" applyBorder="1" applyFont="1">
      <alignment horizontal="center" shrinkToFit="0" vertical="center" wrapText="1"/>
    </xf>
    <xf borderId="12" fillId="2" fontId="4" numFmtId="164" xfId="0" applyAlignment="1" applyBorder="1" applyFont="1" applyNumberFormat="1">
      <alignment horizontal="center" shrinkToFit="0" vertical="center" wrapText="1"/>
    </xf>
    <xf borderId="1" fillId="3" fontId="2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2" fontId="2" numFmtId="164" xfId="0" applyAlignment="1" applyBorder="1" applyFont="1" applyNumberFormat="1">
      <alignment horizontal="center" shrinkToFit="0" vertical="center" wrapText="1"/>
    </xf>
    <xf borderId="15" fillId="0" fontId="3" numFmtId="0" xfId="0" applyBorder="1" applyFont="1"/>
    <xf borderId="16" fillId="0" fontId="3" numFmtId="0" xfId="0" applyBorder="1" applyFont="1"/>
    <xf borderId="14" fillId="2" fontId="2" numFmtId="164" xfId="0" applyAlignment="1" applyBorder="1" applyFont="1" applyNumberFormat="1">
      <alignment horizontal="center" shrinkToFit="1" vertical="center" wrapText="0"/>
    </xf>
    <xf borderId="17" fillId="0" fontId="3" numFmtId="0" xfId="0" applyBorder="1" applyFont="1"/>
    <xf borderId="18" fillId="2" fontId="2" numFmtId="164" xfId="0" applyAlignment="1" applyBorder="1" applyFont="1" applyNumberFormat="1">
      <alignment horizontal="center" shrinkToFit="1" vertical="center" wrapText="0"/>
    </xf>
    <xf borderId="18" fillId="2" fontId="5" numFmtId="164" xfId="0" applyAlignment="1" applyBorder="1" applyFont="1" applyNumberFormat="1">
      <alignment horizontal="center" shrinkToFit="1" vertical="center" wrapText="0"/>
    </xf>
    <xf borderId="14" fillId="2" fontId="6" numFmtId="164" xfId="0" applyAlignment="1" applyBorder="1" applyFont="1" applyNumberFormat="1">
      <alignment horizontal="center" shrinkToFit="1" vertical="center" wrapText="0"/>
    </xf>
    <xf borderId="14" fillId="2" fontId="4" numFmtId="164" xfId="0" applyAlignment="1" applyBorder="1" applyFont="1" applyNumberFormat="1">
      <alignment horizontal="center" shrinkToFit="1" vertical="center" wrapText="0"/>
    </xf>
    <xf borderId="14" fillId="2" fontId="4" numFmtId="164" xfId="0" applyAlignment="1" applyBorder="1" applyFont="1" applyNumberFormat="1">
      <alignment horizontal="center" shrinkToFit="0" vertical="center" wrapText="1"/>
    </xf>
    <xf borderId="19" fillId="0" fontId="3" numFmtId="0" xfId="0" applyBorder="1" applyFont="1"/>
    <xf borderId="20" fillId="3" fontId="4" numFmtId="164" xfId="0" applyAlignment="1" applyBorder="1" applyFont="1" applyNumberFormat="1">
      <alignment horizontal="center" shrinkToFit="0" vertical="center" wrapText="1"/>
    </xf>
    <xf borderId="12" fillId="2" fontId="7" numFmtId="164" xfId="0" applyAlignment="1" applyBorder="1" applyFont="1" applyNumberFormat="1">
      <alignment horizontal="center" shrinkToFit="0" vertical="center" wrapText="1"/>
    </xf>
    <xf borderId="21" fillId="2" fontId="4" numFmtId="164" xfId="0" applyAlignment="1" applyBorder="1" applyFont="1" applyNumberFormat="1">
      <alignment horizontal="center" shrinkToFit="0" vertical="center" wrapText="1"/>
    </xf>
    <xf borderId="14" fillId="3" fontId="4" numFmtId="164" xfId="0" applyAlignment="1" applyBorder="1" applyFont="1" applyNumberFormat="1">
      <alignment horizontal="center" shrinkToFit="0" vertical="center" wrapText="1"/>
    </xf>
    <xf borderId="18" fillId="2" fontId="4" numFmtId="164" xfId="0" applyAlignment="1" applyBorder="1" applyFont="1" applyNumberFormat="1">
      <alignment horizontal="center" shrinkToFit="0" vertical="center" wrapText="1"/>
    </xf>
    <xf borderId="14" fillId="2" fontId="8" numFmtId="164" xfId="0" applyAlignment="1" applyBorder="1" applyFont="1" applyNumberFormat="1">
      <alignment horizontal="center" shrinkToFit="0" vertical="center" wrapText="1"/>
    </xf>
    <xf borderId="22" fillId="0" fontId="4" numFmtId="164" xfId="0" applyAlignment="1" applyBorder="1" applyFont="1" applyNumberForma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1" fillId="3" fontId="4" numFmtId="164" xfId="0" applyAlignment="1" applyBorder="1" applyFont="1" applyNumberFormat="1">
      <alignment horizontal="center" shrinkToFit="0" vertical="center" wrapText="1"/>
    </xf>
    <xf borderId="25" fillId="2" fontId="9" numFmtId="164" xfId="0" applyAlignment="1" applyBorder="1" applyFont="1" applyNumberFormat="1">
      <alignment horizontal="center" shrinkToFit="1" vertical="center" wrapText="0"/>
    </xf>
    <xf borderId="26" fillId="2" fontId="9" numFmtId="164" xfId="0" applyAlignment="1" applyBorder="1" applyFont="1" applyNumberFormat="1">
      <alignment horizontal="center" shrinkToFit="1" vertical="center" wrapText="0"/>
    </xf>
    <xf borderId="27" fillId="2" fontId="9" numFmtId="164" xfId="0" applyAlignment="1" applyBorder="1" applyFont="1" applyNumberFormat="1">
      <alignment horizontal="center" shrinkToFit="1" vertical="center" wrapText="0"/>
    </xf>
    <xf borderId="28" fillId="2" fontId="9" numFmtId="164" xfId="0" applyAlignment="1" applyBorder="1" applyFont="1" applyNumberFormat="1">
      <alignment horizontal="center" shrinkToFit="1" vertical="center" wrapText="0"/>
    </xf>
    <xf borderId="27" fillId="2" fontId="9" numFmtId="0" xfId="0" applyAlignment="1" applyBorder="1" applyFont="1">
      <alignment horizontal="center" shrinkToFit="1" vertical="center" wrapText="0"/>
    </xf>
    <xf borderId="1" fillId="3" fontId="10" numFmtId="0" xfId="0" applyAlignment="1" applyBorder="1" applyFont="1">
      <alignment shrinkToFit="1" vertical="bottom" wrapText="0"/>
    </xf>
    <xf borderId="25" fillId="4" fontId="4" numFmtId="0" xfId="0" applyAlignment="1" applyBorder="1" applyFill="1" applyFont="1">
      <alignment shrinkToFit="0" vertical="bottom" wrapText="1"/>
    </xf>
    <xf borderId="25" fillId="4" fontId="4" numFmtId="0" xfId="0" applyAlignment="1" applyBorder="1" applyFont="1">
      <alignment horizontal="center" shrinkToFit="0" vertical="bottom" wrapText="1"/>
    </xf>
    <xf borderId="29" fillId="4" fontId="7" numFmtId="164" xfId="0" applyAlignment="1" applyBorder="1" applyFont="1" applyNumberFormat="1">
      <alignment shrinkToFit="0" vertical="bottom" wrapText="1"/>
    </xf>
    <xf borderId="30" fillId="4" fontId="7" numFmtId="164" xfId="0" applyAlignment="1" applyBorder="1" applyFont="1" applyNumberFormat="1">
      <alignment shrinkToFit="0" vertical="bottom" wrapText="1"/>
    </xf>
    <xf borderId="31" fillId="4" fontId="7" numFmtId="164" xfId="0" applyAlignment="1" applyBorder="1" applyFont="1" applyNumberFormat="1">
      <alignment shrinkToFit="0" vertical="bottom" wrapText="1"/>
    </xf>
    <xf borderId="27" fillId="4" fontId="7" numFmtId="164" xfId="0" applyAlignment="1" applyBorder="1" applyFont="1" applyNumberFormat="1">
      <alignment shrinkToFit="0" vertical="bottom" wrapText="1"/>
    </xf>
    <xf borderId="25" fillId="4" fontId="7" numFmtId="0" xfId="0" applyAlignment="1" applyBorder="1" applyFont="1">
      <alignment horizontal="left" shrinkToFit="0" vertical="center" wrapText="1"/>
    </xf>
    <xf borderId="1" fillId="3" fontId="4" numFmtId="0" xfId="0" applyAlignment="1" applyBorder="1" applyFont="1">
      <alignment shrinkToFit="0" vertical="bottom" wrapText="1"/>
    </xf>
    <xf borderId="27" fillId="2" fontId="2" numFmtId="0" xfId="0" applyAlignment="1" applyBorder="1" applyFont="1">
      <alignment shrinkToFit="0" vertical="bottom" wrapText="1"/>
    </xf>
    <xf borderId="32" fillId="2" fontId="2" numFmtId="0" xfId="0" applyAlignment="1" applyBorder="1" applyFont="1">
      <alignment horizontal="center" shrinkToFit="0" vertical="bottom" wrapText="1"/>
    </xf>
    <xf borderId="27" fillId="3" fontId="9" numFmtId="3" xfId="0" applyAlignment="1" applyBorder="1" applyFont="1" applyNumberFormat="1">
      <alignment horizontal="right" shrinkToFit="0" vertical="bottom" wrapText="0"/>
    </xf>
    <xf borderId="27" fillId="2" fontId="9" numFmtId="3" xfId="0" applyAlignment="1" applyBorder="1" applyFont="1" applyNumberFormat="1">
      <alignment shrinkToFit="0" vertical="bottom" wrapText="1"/>
    </xf>
    <xf borderId="27" fillId="3" fontId="9" numFmtId="3" xfId="0" applyAlignment="1" applyBorder="1" applyFont="1" applyNumberFormat="1">
      <alignment horizontal="right" shrinkToFit="0" vertical="center" wrapText="0"/>
    </xf>
    <xf borderId="27" fillId="0" fontId="11" numFmtId="3" xfId="0" applyAlignment="1" applyBorder="1" applyFont="1" applyNumberFormat="1">
      <alignment shrinkToFit="0" vertical="bottom" wrapText="0"/>
    </xf>
    <xf borderId="27" fillId="2" fontId="7" numFmtId="3" xfId="0" applyAlignment="1" applyBorder="1" applyFont="1" applyNumberFormat="1">
      <alignment shrinkToFit="0" vertical="center" wrapText="1"/>
    </xf>
    <xf borderId="27" fillId="2" fontId="9" numFmtId="3" xfId="0" applyAlignment="1" applyBorder="1" applyFont="1" applyNumberFormat="1">
      <alignment shrinkToFit="0" vertical="center" wrapText="1"/>
    </xf>
    <xf borderId="27" fillId="0" fontId="7" numFmtId="3" xfId="0" applyAlignment="1" applyBorder="1" applyFont="1" applyNumberFormat="1">
      <alignment shrinkToFit="0" vertical="center" wrapText="1"/>
    </xf>
    <xf borderId="32" fillId="3" fontId="9" numFmtId="3" xfId="0" applyAlignment="1" applyBorder="1" applyFont="1" applyNumberFormat="1">
      <alignment horizontal="right" shrinkToFit="0" vertical="center" wrapText="0"/>
    </xf>
    <xf borderId="27" fillId="3" fontId="12" numFmtId="3" xfId="0" applyAlignment="1" applyBorder="1" applyFont="1" applyNumberFormat="1">
      <alignment horizontal="right" shrinkToFit="0" vertical="center" wrapText="0"/>
    </xf>
    <xf borderId="27" fillId="0" fontId="9" numFmtId="0" xfId="0" applyAlignment="1" applyBorder="1" applyFont="1">
      <alignment shrinkToFit="0" vertical="bottom" wrapText="0"/>
    </xf>
    <xf borderId="32" fillId="2" fontId="7" numFmtId="3" xfId="0" applyAlignment="1" applyBorder="1" applyFont="1" applyNumberFormat="1">
      <alignment shrinkToFit="0" vertical="center" wrapText="1"/>
    </xf>
    <xf borderId="33" fillId="0" fontId="9" numFmtId="0" xfId="0" applyAlignment="1" applyBorder="1" applyFont="1">
      <alignment shrinkToFit="0" vertical="bottom" wrapText="0"/>
    </xf>
    <xf borderId="0" fillId="0" fontId="13" numFmtId="0" xfId="0" applyFont="1"/>
    <xf borderId="27" fillId="2" fontId="9" numFmtId="164" xfId="0" applyAlignment="1" applyBorder="1" applyFont="1" applyNumberFormat="1">
      <alignment shrinkToFit="0" vertical="center" wrapText="1"/>
    </xf>
    <xf borderId="27" fillId="2" fontId="7" numFmtId="164" xfId="0" applyAlignment="1" applyBorder="1" applyFont="1" applyNumberFormat="1">
      <alignment shrinkToFit="0" vertical="center" wrapText="1"/>
    </xf>
    <xf borderId="33" fillId="0" fontId="7" numFmtId="164" xfId="0" applyAlignment="1" applyBorder="1" applyFont="1" applyNumberFormat="1">
      <alignment shrinkToFit="0" vertical="bottom" wrapText="1"/>
    </xf>
    <xf borderId="27" fillId="2" fontId="9" numFmtId="0" xfId="0" applyAlignment="1" applyBorder="1" applyFont="1">
      <alignment horizontal="left" shrinkToFit="0" vertical="center" wrapText="1"/>
    </xf>
    <xf borderId="27" fillId="0" fontId="9" numFmtId="3" xfId="0" applyAlignment="1" applyBorder="1" applyFont="1" applyNumberFormat="1">
      <alignment shrinkToFit="0" vertical="center" wrapText="0"/>
    </xf>
    <xf borderId="32" fillId="2" fontId="9" numFmtId="3" xfId="0" applyAlignment="1" applyBorder="1" applyFont="1" applyNumberFormat="1">
      <alignment shrinkToFit="0" vertical="center" wrapText="1"/>
    </xf>
    <xf borderId="34" fillId="2" fontId="9" numFmtId="3" xfId="0" applyAlignment="1" applyBorder="1" applyFont="1" applyNumberFormat="1">
      <alignment shrinkToFit="0" vertical="center" wrapText="1"/>
    </xf>
    <xf borderId="27" fillId="0" fontId="7" numFmtId="164" xfId="0" applyAlignment="1" applyBorder="1" applyFont="1" applyNumberFormat="1">
      <alignment shrinkToFit="0" vertical="bottom" wrapText="1"/>
    </xf>
    <xf borderId="27" fillId="4" fontId="4" numFmtId="0" xfId="0" applyAlignment="1" applyBorder="1" applyFont="1">
      <alignment shrinkToFit="0" vertical="bottom" wrapText="1"/>
    </xf>
    <xf borderId="31" fillId="4" fontId="4" numFmtId="0" xfId="0" applyAlignment="1" applyBorder="1" applyFont="1">
      <alignment horizontal="center" shrinkToFit="0" vertical="bottom" wrapText="1"/>
    </xf>
    <xf borderId="27" fillId="4" fontId="7" numFmtId="3" xfId="0" applyAlignment="1" applyBorder="1" applyFont="1" applyNumberFormat="1">
      <alignment shrinkToFit="0" vertical="bottom" wrapText="1"/>
    </xf>
    <xf borderId="27" fillId="4" fontId="7" numFmtId="3" xfId="0" applyAlignment="1" applyBorder="1" applyFont="1" applyNumberFormat="1">
      <alignment shrinkToFit="0" vertical="center" wrapText="1"/>
    </xf>
    <xf borderId="32" fillId="4" fontId="7" numFmtId="3" xfId="0" applyAlignment="1" applyBorder="1" applyFont="1" applyNumberFormat="1">
      <alignment shrinkToFit="0" vertical="center" wrapText="1"/>
    </xf>
    <xf borderId="34" fillId="4" fontId="7" numFmtId="3" xfId="0" applyAlignment="1" applyBorder="1" applyFont="1" applyNumberFormat="1">
      <alignment shrinkToFit="0" vertical="center" wrapText="1"/>
    </xf>
    <xf borderId="27" fillId="4" fontId="7" numFmtId="164" xfId="0" applyAlignment="1" applyBorder="1" applyFont="1" applyNumberFormat="1">
      <alignment shrinkToFit="0" vertical="center" wrapText="1"/>
    </xf>
    <xf borderId="34" fillId="4" fontId="7" numFmtId="164" xfId="0" applyAlignment="1" applyBorder="1" applyFont="1" applyNumberFormat="1">
      <alignment shrinkToFit="0" vertical="bottom" wrapText="1"/>
    </xf>
    <xf borderId="27" fillId="4" fontId="7" numFmtId="0" xfId="0" applyAlignment="1" applyBorder="1" applyFont="1">
      <alignment horizontal="left" shrinkToFit="0" vertical="center" wrapText="1"/>
    </xf>
    <xf borderId="32" fillId="2" fontId="2" numFmtId="0" xfId="0" applyAlignment="1" applyBorder="1" applyFont="1">
      <alignment shrinkToFit="0" vertical="bottom" wrapText="1"/>
    </xf>
    <xf borderId="27" fillId="3" fontId="9" numFmtId="3" xfId="0" applyAlignment="1" applyBorder="1" applyFont="1" applyNumberFormat="1">
      <alignment shrinkToFit="0" vertical="center" wrapText="1"/>
    </xf>
    <xf borderId="27" fillId="0" fontId="9" numFmtId="0" xfId="0" applyAlignment="1" applyBorder="1" applyFont="1">
      <alignment shrinkToFit="0" vertical="center" wrapText="0"/>
    </xf>
    <xf borderId="32" fillId="2" fontId="2" numFmtId="1" xfId="0" applyAlignment="1" applyBorder="1" applyFont="1" applyNumberFormat="1">
      <alignment horizontal="center" shrinkToFit="0" vertical="bottom" wrapText="1"/>
    </xf>
    <xf borderId="27" fillId="2" fontId="9" numFmtId="1" xfId="0" applyAlignment="1" applyBorder="1" applyFont="1" applyNumberFormat="1">
      <alignment horizontal="left" shrinkToFit="0" vertical="center" wrapText="1"/>
    </xf>
    <xf borderId="32" fillId="2" fontId="2" numFmtId="0" xfId="0" applyAlignment="1" applyBorder="1" applyFont="1">
      <alignment shrinkToFit="0" vertical="center" wrapText="1"/>
    </xf>
    <xf borderId="32" fillId="2" fontId="2" numFmtId="0" xfId="0" applyAlignment="1" applyBorder="1" applyFont="1">
      <alignment horizontal="center" shrinkToFit="0" vertical="center" wrapText="1"/>
    </xf>
    <xf borderId="35" fillId="4" fontId="4" numFmtId="0" xfId="0" applyAlignment="1" applyBorder="1" applyFont="1">
      <alignment horizontal="center" shrinkToFit="0" vertical="bottom" wrapText="1"/>
    </xf>
    <xf borderId="27" fillId="0" fontId="9" numFmtId="3" xfId="0" applyAlignment="1" applyBorder="1" applyFont="1" applyNumberFormat="1">
      <alignment shrinkToFit="0" vertical="bottom" wrapText="0"/>
    </xf>
    <xf borderId="27" fillId="5" fontId="7" numFmtId="3" xfId="0" applyAlignment="1" applyBorder="1" applyFill="1" applyFont="1" applyNumberFormat="1">
      <alignment shrinkToFit="0" vertical="center" wrapText="1"/>
    </xf>
    <xf borderId="27" fillId="2" fontId="9" numFmtId="3" xfId="0" applyAlignment="1" applyBorder="1" applyFont="1" applyNumberFormat="1">
      <alignment horizontal="center" shrinkToFit="1" vertical="center" wrapText="0"/>
    </xf>
    <xf borderId="32" fillId="2" fontId="14" numFmtId="0" xfId="0" applyAlignment="1" applyBorder="1" applyFont="1">
      <alignment shrinkToFit="0" vertical="bottom" wrapText="1"/>
    </xf>
    <xf borderId="32" fillId="2" fontId="14" numFmtId="0" xfId="0" applyAlignment="1" applyBorder="1" applyFont="1">
      <alignment horizontal="center" shrinkToFit="0" vertical="bottom" wrapText="1"/>
    </xf>
    <xf borderId="27" fillId="2" fontId="15" numFmtId="0" xfId="0" applyAlignment="1" applyBorder="1" applyFont="1">
      <alignment horizontal="left" shrinkToFit="0" vertical="center" wrapText="1"/>
    </xf>
    <xf borderId="27" fillId="4" fontId="2" numFmtId="0" xfId="0" applyAlignment="1" applyBorder="1" applyFont="1">
      <alignment shrinkToFit="0" vertical="bottom" wrapText="1"/>
    </xf>
    <xf borderId="26" fillId="4" fontId="16" numFmtId="0" xfId="0" applyAlignment="1" applyBorder="1" applyFont="1">
      <alignment horizontal="center" shrinkToFit="0" vertical="bottom" wrapText="1"/>
    </xf>
    <xf borderId="27" fillId="6" fontId="7" numFmtId="3" xfId="0" applyAlignment="1" applyBorder="1" applyFill="1" applyFont="1" applyNumberFormat="1">
      <alignment shrinkToFit="0" vertical="center" wrapText="1"/>
    </xf>
    <xf borderId="27" fillId="4" fontId="17" numFmtId="0" xfId="0" applyAlignment="1" applyBorder="1" applyFont="1">
      <alignment horizontal="left" shrinkToFit="0" vertical="center" wrapText="1"/>
    </xf>
    <xf borderId="27" fillId="2" fontId="10" numFmtId="0" xfId="0" applyAlignment="1" applyBorder="1" applyFont="1">
      <alignment horizontal="left" shrinkToFit="0" vertical="center" wrapText="1"/>
    </xf>
    <xf borderId="27" fillId="0" fontId="9" numFmtId="3" xfId="0" applyAlignment="1" applyBorder="1" applyFont="1" applyNumberFormat="1">
      <alignment shrinkToFit="0" vertical="center" wrapText="1"/>
    </xf>
    <xf borderId="27" fillId="2" fontId="10" numFmtId="0" xfId="0" applyAlignment="1" applyBorder="1" applyFont="1">
      <alignment shrinkToFit="0" vertical="center" wrapText="1"/>
    </xf>
    <xf borderId="36" fillId="2" fontId="9" numFmtId="3" xfId="0" applyAlignment="1" applyBorder="1" applyFont="1" applyNumberFormat="1">
      <alignment shrinkToFit="0" vertical="center" wrapText="1"/>
    </xf>
    <xf borderId="32" fillId="4" fontId="4" numFmtId="0" xfId="0" applyAlignment="1" applyBorder="1" applyFont="1">
      <alignment horizontal="center" shrinkToFit="0" vertical="bottom" wrapText="1"/>
    </xf>
    <xf borderId="36" fillId="4" fontId="7" numFmtId="3" xfId="0" applyAlignment="1" applyBorder="1" applyFont="1" applyNumberFormat="1">
      <alignment shrinkToFit="0" vertical="center" wrapText="1"/>
    </xf>
    <xf borderId="34" fillId="6" fontId="7" numFmtId="3" xfId="0" applyAlignment="1" applyBorder="1" applyFont="1" applyNumberFormat="1">
      <alignment shrinkToFit="0" vertical="center" wrapText="1"/>
    </xf>
    <xf borderId="34" fillId="6" fontId="7" numFmtId="164" xfId="0" applyAlignment="1" applyBorder="1" applyFont="1" applyNumberFormat="1">
      <alignment shrinkToFit="0" vertical="bottom" wrapText="1"/>
    </xf>
    <xf borderId="27" fillId="4" fontId="7" numFmtId="164" xfId="0" applyAlignment="1" applyBorder="1" applyFont="1" applyNumberFormat="1">
      <alignment horizontal="left" shrinkToFit="0" vertical="center" wrapText="1"/>
    </xf>
    <xf borderId="1" fillId="3" fontId="4" numFmtId="164" xfId="0" applyAlignment="1" applyBorder="1" applyFont="1" applyNumberFormat="1">
      <alignment shrinkToFit="0" vertical="bottom" wrapText="1"/>
    </xf>
    <xf borderId="27" fillId="3" fontId="10" numFmtId="0" xfId="0" applyAlignment="1" applyBorder="1" applyFont="1">
      <alignment shrinkToFit="0" vertical="bottom" wrapText="1"/>
    </xf>
    <xf borderId="32" fillId="3" fontId="2" numFmtId="0" xfId="0" applyAlignment="1" applyBorder="1" applyFont="1">
      <alignment horizontal="center" shrinkToFit="0" vertical="bottom" wrapText="1"/>
    </xf>
    <xf borderId="27" fillId="3" fontId="7" numFmtId="3" xfId="0" applyAlignment="1" applyBorder="1" applyFont="1" applyNumberFormat="1">
      <alignment shrinkToFit="0" vertical="center" wrapText="1"/>
    </xf>
    <xf borderId="36" fillId="3" fontId="7" numFmtId="3" xfId="0" applyAlignment="1" applyBorder="1" applyFont="1" applyNumberFormat="1">
      <alignment shrinkToFit="0" vertical="center" wrapText="1"/>
    </xf>
    <xf borderId="27" fillId="3" fontId="7" numFmtId="164" xfId="0" applyAlignment="1" applyBorder="1" applyFont="1" applyNumberFormat="1">
      <alignment shrinkToFit="0" vertical="center" wrapText="1"/>
    </xf>
    <xf borderId="27" fillId="3" fontId="9" numFmtId="164" xfId="0" applyAlignment="1" applyBorder="1" applyFont="1" applyNumberFormat="1">
      <alignment horizontal="left" shrinkToFit="0" vertical="center" wrapText="1"/>
    </xf>
    <xf borderId="34" fillId="2" fontId="7" numFmtId="3" xfId="0" applyAlignment="1" applyBorder="1" applyFont="1" applyNumberFormat="1">
      <alignment shrinkToFit="0" vertical="center" wrapText="1"/>
    </xf>
    <xf borderId="27" fillId="2" fontId="7" numFmtId="3" xfId="0" applyAlignment="1" applyBorder="1" applyFont="1" applyNumberFormat="1">
      <alignment shrinkToFit="0" vertical="bottom" wrapText="1"/>
    </xf>
    <xf borderId="37" fillId="2" fontId="9" numFmtId="3" xfId="0" applyAlignment="1" applyBorder="1" applyFont="1" applyNumberFormat="1">
      <alignment shrinkToFit="0" vertical="bottom" wrapText="1"/>
    </xf>
    <xf borderId="28" fillId="2" fontId="7" numFmtId="3" xfId="0" applyAlignment="1" applyBorder="1" applyFont="1" applyNumberFormat="1">
      <alignment shrinkToFit="0" vertical="bottom" wrapText="1"/>
    </xf>
    <xf borderId="24" fillId="0" fontId="7" numFmtId="3" xfId="0" applyAlignment="1" applyBorder="1" applyFont="1" applyNumberFormat="1">
      <alignment shrinkToFit="0" vertical="bottom" wrapText="1"/>
    </xf>
    <xf borderId="25" fillId="2" fontId="9" numFmtId="3" xfId="0" applyAlignment="1" applyBorder="1" applyFont="1" applyNumberFormat="1">
      <alignment shrinkToFit="0" vertical="bottom" wrapText="1"/>
    </xf>
    <xf borderId="25" fillId="2" fontId="9" numFmtId="164" xfId="0" applyAlignment="1" applyBorder="1" applyFont="1" applyNumberFormat="1">
      <alignment shrinkToFit="0" vertical="bottom" wrapText="1"/>
    </xf>
    <xf borderId="25" fillId="2" fontId="7" numFmtId="164" xfId="0" applyAlignment="1" applyBorder="1" applyFont="1" applyNumberFormat="1">
      <alignment shrinkToFit="0" vertical="bottom" wrapText="1"/>
    </xf>
    <xf borderId="27" fillId="2" fontId="7" numFmtId="164" xfId="0" applyAlignment="1" applyBorder="1" applyFont="1" applyNumberFormat="1">
      <alignment shrinkToFit="0" vertical="bottom" wrapText="1"/>
    </xf>
    <xf borderId="27" fillId="6" fontId="7" numFmtId="3" xfId="0" applyAlignment="1" applyBorder="1" applyFont="1" applyNumberFormat="1">
      <alignment shrinkToFit="0" vertical="bottom" wrapText="1"/>
    </xf>
    <xf borderId="36" fillId="4" fontId="7" numFmtId="3" xfId="0" applyAlignment="1" applyBorder="1" applyFont="1" applyNumberFormat="1">
      <alignment shrinkToFit="0" vertical="bottom" wrapText="1"/>
    </xf>
    <xf borderId="34" fillId="6" fontId="7" numFmtId="3" xfId="0" applyAlignment="1" applyBorder="1" applyFont="1" applyNumberFormat="1">
      <alignment shrinkToFit="0" vertical="bottom" wrapText="1"/>
    </xf>
    <xf borderId="1" fillId="6" fontId="7" numFmtId="0" xfId="0" applyAlignment="1" applyBorder="1" applyFont="1">
      <alignment shrinkToFit="0" vertical="bottom" wrapText="0"/>
    </xf>
    <xf borderId="27" fillId="6" fontId="7" numFmtId="164" xfId="0" applyAlignment="1" applyBorder="1" applyFont="1" applyNumberFormat="1">
      <alignment shrinkToFit="0" vertical="bottom" wrapText="1"/>
    </xf>
    <xf borderId="27" fillId="6" fontId="7" numFmtId="0" xfId="0" applyAlignment="1" applyBorder="1" applyFont="1">
      <alignment shrinkToFit="0" vertical="bottom" wrapText="0"/>
    </xf>
    <xf borderId="34" fillId="4" fontId="7" numFmtId="3" xfId="0" applyAlignment="1" applyBorder="1" applyFont="1" applyNumberFormat="1">
      <alignment shrinkToFit="0" vertical="bottom" wrapText="1"/>
    </xf>
    <xf borderId="1" fillId="3" fontId="18" numFmtId="0" xfId="0" applyAlignment="1" applyBorder="1" applyFont="1">
      <alignment horizontal="left" shrinkToFit="0" vertical="bottom" wrapText="0"/>
    </xf>
    <xf borderId="1" fillId="3" fontId="4" numFmtId="0" xfId="0" applyAlignment="1" applyBorder="1" applyFont="1">
      <alignment shrinkToFit="0" vertical="bottom" wrapText="0"/>
    </xf>
    <xf borderId="27" fillId="2" fontId="4" numFmtId="0" xfId="0" applyAlignment="1" applyBorder="1" applyFont="1">
      <alignment shrinkToFit="0" vertical="bottom" wrapText="1"/>
    </xf>
    <xf borderId="27" fillId="0" fontId="7" numFmtId="3" xfId="0" applyAlignment="1" applyBorder="1" applyFont="1" applyNumberFormat="1">
      <alignment shrinkToFit="0" vertical="bottom" wrapText="1"/>
    </xf>
    <xf borderId="36" fillId="2" fontId="7" numFmtId="3" xfId="0" applyAlignment="1" applyBorder="1" applyFont="1" applyNumberFormat="1">
      <alignment shrinkToFit="0" vertical="bottom" wrapText="1"/>
    </xf>
    <xf borderId="1" fillId="3" fontId="19" numFmtId="0" xfId="0" applyAlignment="1" applyBorder="1" applyFont="1">
      <alignment horizontal="left" shrinkToFit="0" vertical="bottom" wrapText="0"/>
    </xf>
    <xf borderId="27" fillId="3" fontId="9" numFmtId="3" xfId="0" applyAlignment="1" applyBorder="1" applyFont="1" applyNumberFormat="1">
      <alignment shrinkToFit="0" vertical="bottom" wrapText="1"/>
    </xf>
    <xf borderId="29" fillId="2" fontId="7" numFmtId="3" xfId="0" applyAlignment="1" applyBorder="1" applyFont="1" applyNumberFormat="1">
      <alignment shrinkToFit="0" vertical="bottom" wrapText="1"/>
    </xf>
    <xf borderId="1" fillId="3" fontId="20" numFmtId="0" xfId="0" applyAlignment="1" applyBorder="1" applyFont="1">
      <alignment shrinkToFit="0" vertical="bottom" wrapText="0"/>
    </xf>
    <xf borderId="34" fillId="2" fontId="7" numFmtId="3" xfId="0" applyAlignment="1" applyBorder="1" applyFont="1" applyNumberFormat="1">
      <alignment shrinkToFit="0" vertical="bottom" wrapText="1"/>
    </xf>
    <xf borderId="2" fillId="3" fontId="4" numFmtId="0" xfId="0" applyAlignment="1" applyBorder="1" applyFont="1">
      <alignment shrinkToFit="0" vertical="bottom" wrapText="1"/>
    </xf>
    <xf borderId="27" fillId="2" fontId="4" numFmtId="0" xfId="0" applyAlignment="1" applyBorder="1" applyFont="1">
      <alignment horizontal="left" shrinkToFit="0" vertical="bottom" wrapText="0"/>
    </xf>
    <xf borderId="25" fillId="2" fontId="7" numFmtId="3" xfId="0" applyAlignment="1" applyBorder="1" applyFont="1" applyNumberFormat="1">
      <alignment shrinkToFit="0" vertical="bottom" wrapText="1"/>
    </xf>
    <xf borderId="25" fillId="2" fontId="7" numFmtId="3" xfId="0" applyAlignment="1" applyBorder="1" applyFont="1" applyNumberFormat="1">
      <alignment shrinkToFit="0" vertical="center" wrapText="1"/>
    </xf>
    <xf borderId="2" fillId="3" fontId="21" numFmtId="0" xfId="0" applyAlignment="1" applyBorder="1" applyFont="1">
      <alignment shrinkToFit="0" vertical="bottom" wrapText="0"/>
    </xf>
    <xf borderId="27" fillId="2" fontId="2" numFmtId="0" xfId="0" applyAlignment="1" applyBorder="1" applyFont="1">
      <alignment horizontal="center" shrinkToFit="0" vertical="bottom" wrapText="1"/>
    </xf>
    <xf borderId="26" fillId="2" fontId="7" numFmtId="3" xfId="0" applyAlignment="1" applyBorder="1" applyFont="1" applyNumberFormat="1">
      <alignment shrinkToFit="0" vertical="bottom" wrapText="1"/>
    </xf>
    <xf borderId="38" fillId="3" fontId="9" numFmtId="3" xfId="0" applyAlignment="1" applyBorder="1" applyFont="1" applyNumberFormat="1">
      <alignment horizontal="right" shrinkToFit="0" vertical="center" wrapText="0"/>
    </xf>
    <xf borderId="1" fillId="3" fontId="20" numFmtId="0" xfId="0" applyAlignment="1" applyBorder="1" applyFont="1">
      <alignment horizontal="left" shrinkToFit="0" vertical="bottom" wrapText="0"/>
    </xf>
    <xf borderId="32" fillId="2" fontId="7" numFmtId="3" xfId="0" applyAlignment="1" applyBorder="1" applyFont="1" applyNumberFormat="1">
      <alignment shrinkToFit="0" vertical="bottom" wrapText="1"/>
    </xf>
    <xf borderId="27" fillId="3" fontId="7" numFmtId="3" xfId="0" applyAlignment="1" applyBorder="1" applyFont="1" applyNumberFormat="1">
      <alignment shrinkToFit="0" vertical="bottom" wrapText="1"/>
    </xf>
    <xf borderId="27" fillId="3" fontId="9" numFmtId="3" xfId="0" applyAlignment="1" applyBorder="1" applyFont="1" applyNumberFormat="1">
      <alignment horizontal="right" shrinkToFit="0" vertical="bottom" wrapText="1"/>
    </xf>
    <xf borderId="1" fillId="3" fontId="22" numFmtId="0" xfId="0" applyAlignment="1" applyBorder="1" applyFont="1">
      <alignment horizontal="left" shrinkToFit="0" vertical="bottom" wrapText="0"/>
    </xf>
    <xf borderId="27" fillId="3" fontId="7" numFmtId="164" xfId="0" applyAlignment="1" applyBorder="1" applyFont="1" applyNumberFormat="1">
      <alignment shrinkToFit="0" vertical="bottom" wrapText="1"/>
    </xf>
    <xf borderId="32" fillId="2" fontId="7" numFmtId="164" xfId="0" applyAlignment="1" applyBorder="1" applyFont="1" applyNumberFormat="1">
      <alignment shrinkToFit="0" vertical="bottom" wrapText="1"/>
    </xf>
    <xf borderId="27" fillId="2" fontId="7" numFmtId="10" xfId="0" applyAlignment="1" applyBorder="1" applyFont="1" applyNumberFormat="1">
      <alignment shrinkToFit="0" vertical="bottom" wrapText="1"/>
    </xf>
    <xf borderId="34" fillId="2" fontId="7" numFmtId="10" xfId="0" applyAlignment="1" applyBorder="1" applyFont="1" applyNumberFormat="1">
      <alignment shrinkToFit="0" vertical="bottom" wrapText="1"/>
    </xf>
    <xf borderId="27" fillId="2" fontId="7" numFmtId="1" xfId="0" applyAlignment="1" applyBorder="1" applyFont="1" applyNumberFormat="1">
      <alignment shrinkToFit="0" vertical="bottom" wrapText="1"/>
    </xf>
    <xf borderId="1" fillId="2" fontId="7" numFmtId="164" xfId="0" applyAlignment="1" applyBorder="1" applyFont="1" applyNumberFormat="1">
      <alignment shrinkToFit="0" vertical="bottom" wrapText="1"/>
    </xf>
    <xf borderId="29" fillId="2" fontId="7" numFmtId="164" xfId="0" applyAlignment="1" applyBorder="1" applyFont="1" applyNumberFormat="1">
      <alignment shrinkToFit="0" vertical="bottom" wrapText="1"/>
    </xf>
    <xf borderId="26" fillId="2" fontId="7" numFmtId="164" xfId="0" applyAlignment="1" applyBorder="1" applyFont="1" applyNumberFormat="1">
      <alignment shrinkToFit="0" vertical="bottom" wrapText="1"/>
    </xf>
    <xf borderId="37" fillId="2" fontId="7" numFmtId="164" xfId="0" applyAlignment="1" applyBorder="1" applyFont="1" applyNumberFormat="1">
      <alignment shrinkToFit="0" vertical="bottom" wrapText="1"/>
    </xf>
    <xf borderId="24" fillId="0" fontId="7" numFmtId="3" xfId="0" applyAlignment="1" applyBorder="1" applyFont="1" applyNumberFormat="1">
      <alignment shrinkToFit="0" vertical="center" wrapText="1"/>
    </xf>
    <xf borderId="25" fillId="3" fontId="7" numFmtId="164" xfId="0" applyAlignment="1" applyBorder="1" applyFont="1" applyNumberFormat="1">
      <alignment shrinkToFit="0" vertical="bottom" wrapText="1"/>
    </xf>
    <xf borderId="28" fillId="2" fontId="7" numFmtId="164" xfId="0" applyAlignment="1" applyBorder="1" applyFont="1" applyNumberFormat="1">
      <alignment shrinkToFit="0" vertical="bottom" wrapText="1"/>
    </xf>
    <xf borderId="25" fillId="3" fontId="9" numFmtId="1" xfId="0" applyAlignment="1" applyBorder="1" applyFont="1" applyNumberFormat="1">
      <alignment horizontal="right" shrinkToFit="0" vertical="center" wrapText="0"/>
    </xf>
    <xf borderId="25" fillId="2" fontId="9" numFmtId="1" xfId="0" applyAlignment="1" applyBorder="1" applyFont="1" applyNumberFormat="1">
      <alignment shrinkToFit="0" vertical="bottom" wrapText="1"/>
    </xf>
    <xf borderId="25" fillId="2" fontId="7" numFmtId="1" xfId="0" applyAlignment="1" applyBorder="1" applyFont="1" applyNumberFormat="1">
      <alignment shrinkToFit="0" vertical="bottom" wrapText="1"/>
    </xf>
    <xf borderId="25" fillId="3" fontId="9" numFmtId="3" xfId="0" applyAlignment="1" applyBorder="1" applyFont="1" applyNumberFormat="1">
      <alignment horizontal="right" shrinkToFit="0" vertical="center" wrapText="0"/>
    </xf>
    <xf borderId="24" fillId="0" fontId="7" numFmtId="164" xfId="0" applyAlignment="1" applyBorder="1" applyFont="1" applyNumberFormat="1">
      <alignment shrinkToFit="0" vertical="bottom" wrapText="1"/>
    </xf>
    <xf borderId="25" fillId="3" fontId="7" numFmtId="10" xfId="0" applyAlignment="1" applyBorder="1" applyFont="1" applyNumberFormat="1">
      <alignment shrinkToFit="0" vertical="bottom" wrapText="1"/>
    </xf>
    <xf borderId="34" fillId="2" fontId="7" numFmtId="164" xfId="0" applyAlignment="1" applyBorder="1" applyFont="1" applyNumberFormat="1">
      <alignment shrinkToFit="0" vertical="bottom" wrapText="1"/>
    </xf>
    <xf borderId="27" fillId="4" fontId="4" numFmtId="0" xfId="0" applyAlignment="1" applyBorder="1" applyFont="1">
      <alignment horizontal="center" shrinkToFit="0" vertical="bottom" wrapText="1"/>
    </xf>
    <xf borderId="32" fillId="4" fontId="7" numFmtId="164" xfId="0" applyAlignment="1" applyBorder="1" applyFont="1" applyNumberFormat="1">
      <alignment shrinkToFit="0" vertical="bottom" wrapText="1"/>
    </xf>
    <xf borderId="27" fillId="4" fontId="7" numFmtId="10" xfId="0" applyAlignment="1" applyBorder="1" applyFont="1" applyNumberFormat="1">
      <alignment shrinkToFit="0" vertical="bottom" wrapText="1"/>
    </xf>
    <xf borderId="34" fillId="4" fontId="7" numFmtId="10" xfId="0" applyAlignment="1" applyBorder="1" applyFont="1" applyNumberFormat="1">
      <alignment shrinkToFit="0" vertical="bottom" wrapText="1"/>
    </xf>
    <xf borderId="27" fillId="4" fontId="7" numFmtId="1" xfId="0" applyAlignment="1" applyBorder="1" applyFont="1" applyNumberFormat="1">
      <alignment shrinkToFit="0" vertical="bottom" wrapText="1"/>
    </xf>
    <xf borderId="35" fillId="4" fontId="7" numFmtId="164" xfId="0" applyAlignment="1" applyBorder="1" applyFont="1" applyNumberFormat="1">
      <alignment shrinkToFit="0" vertical="bottom" wrapText="1"/>
    </xf>
    <xf borderId="26" fillId="4" fontId="7" numFmtId="164" xfId="0" applyAlignment="1" applyBorder="1" applyFont="1" applyNumberFormat="1">
      <alignment shrinkToFit="0" vertical="bottom" wrapText="1"/>
    </xf>
    <xf borderId="36" fillId="4" fontId="7" numFmtId="164" xfId="0" applyAlignment="1" applyBorder="1" applyFont="1" applyNumberFormat="1">
      <alignment shrinkToFit="0" vertical="bottom" wrapText="1"/>
    </xf>
    <xf borderId="27" fillId="6" fontId="7" numFmtId="1" xfId="0" applyAlignment="1" applyBorder="1" applyFont="1" applyNumberFormat="1">
      <alignment shrinkToFit="0" vertical="bottom" wrapText="1"/>
    </xf>
    <xf borderId="28" fillId="4" fontId="7" numFmtId="164" xfId="0" applyAlignment="1" applyBorder="1" applyFont="1" applyNumberFormat="1">
      <alignment shrinkToFit="0" vertical="bottom" wrapText="1"/>
    </xf>
    <xf borderId="25" fillId="4" fontId="7" numFmtId="164" xfId="0" applyAlignment="1" applyBorder="1" applyFont="1" applyNumberFormat="1">
      <alignment shrinkToFit="0" vertical="bottom" wrapText="1"/>
    </xf>
    <xf borderId="39" fillId="4" fontId="7" numFmtId="164" xfId="0" applyAlignment="1" applyBorder="1" applyFont="1" applyNumberFormat="1">
      <alignment shrinkToFit="0" vertical="bottom" wrapText="1"/>
    </xf>
    <xf borderId="25" fillId="4" fontId="7" numFmtId="10" xfId="0" applyAlignment="1" applyBorder="1" applyFont="1" applyNumberFormat="1">
      <alignment shrinkToFit="0" vertical="bottom" wrapText="1"/>
    </xf>
    <xf borderId="29" fillId="4" fontId="7" numFmtId="10" xfId="0" applyAlignment="1" applyBorder="1" applyFont="1" applyNumberFormat="1">
      <alignment shrinkToFit="0" vertical="bottom" wrapText="1"/>
    </xf>
    <xf borderId="1" fillId="4" fontId="7" numFmtId="164" xfId="0" applyAlignment="1" applyBorder="1" applyFont="1" applyNumberFormat="1">
      <alignment shrinkToFit="0" vertical="bottom" wrapText="1"/>
    </xf>
    <xf borderId="32" fillId="6" fontId="7" numFmtId="164" xfId="0" applyAlignment="1" applyBorder="1" applyFont="1" applyNumberFormat="1">
      <alignment shrinkToFit="0" vertical="bottom" wrapText="1"/>
    </xf>
    <xf borderId="27" fillId="6" fontId="9" numFmtId="3" xfId="0" applyAlignment="1" applyBorder="1" applyFont="1" applyNumberFormat="1">
      <alignment horizontal="right" shrinkToFit="0" vertical="center" wrapText="0"/>
    </xf>
    <xf borderId="29" fillId="4" fontId="9" numFmtId="1" xfId="0" applyAlignment="1" applyBorder="1" applyFont="1" applyNumberFormat="1">
      <alignment shrinkToFit="0" vertical="center" wrapText="1"/>
    </xf>
    <xf borderId="27" fillId="4" fontId="9" numFmtId="1" xfId="0" applyAlignment="1" applyBorder="1" applyFont="1" applyNumberFormat="1">
      <alignment shrinkToFit="0" vertical="center" wrapText="1"/>
    </xf>
    <xf borderId="27" fillId="6" fontId="9" numFmtId="1" xfId="0" applyAlignment="1" applyBorder="1" applyFont="1" applyNumberFormat="1">
      <alignment horizontal="right" shrinkToFit="0" vertical="center" wrapText="0"/>
    </xf>
    <xf borderId="25" fillId="4" fontId="9" numFmtId="164" xfId="0" applyAlignment="1" applyBorder="1" applyFont="1" applyNumberFormat="1">
      <alignment shrinkToFit="0" vertical="bottom" wrapText="1"/>
    </xf>
    <xf borderId="37" fillId="4" fontId="7" numFmtId="164" xfId="0" applyAlignment="1" applyBorder="1" applyFont="1" applyNumberFormat="1">
      <alignment shrinkToFit="0" vertical="bottom" wrapText="1"/>
    </xf>
    <xf borderId="2" fillId="3" fontId="21" numFmtId="0" xfId="0" applyAlignment="1" applyBorder="1" applyFont="1">
      <alignment shrinkToFit="0" vertical="bottom" wrapText="1"/>
    </xf>
    <xf borderId="31" fillId="4" fontId="7" numFmtId="164" xfId="0" applyAlignment="1" applyBorder="1" applyFont="1" applyNumberFormat="1">
      <alignment horizontal="right" shrinkToFit="0" vertical="bottom" wrapText="1"/>
    </xf>
    <xf borderId="27" fillId="4" fontId="7" numFmtId="164" xfId="0" applyAlignment="1" applyBorder="1" applyFont="1" applyNumberFormat="1">
      <alignment horizontal="right" shrinkToFit="0" vertical="bottom" wrapText="1"/>
    </xf>
    <xf borderId="29" fillId="4" fontId="7" numFmtId="164" xfId="0" applyAlignment="1" applyBorder="1" applyFont="1" applyNumberFormat="1">
      <alignment horizontal="right" shrinkToFit="0" vertical="bottom" wrapText="1"/>
    </xf>
    <xf borderId="29" fillId="4" fontId="7" numFmtId="1" xfId="0" applyAlignment="1" applyBorder="1" applyFont="1" applyNumberFormat="1">
      <alignment horizontal="right" shrinkToFit="0" vertical="bottom" wrapText="1"/>
    </xf>
    <xf borderId="32" fillId="4" fontId="7" numFmtId="164" xfId="0" applyAlignment="1" applyBorder="1" applyFont="1" applyNumberFormat="1">
      <alignment horizontal="right" shrinkToFit="0" vertical="bottom" wrapText="1"/>
    </xf>
    <xf borderId="27" fillId="2" fontId="4" numFmtId="0" xfId="0" applyAlignment="1" applyBorder="1" applyFont="1">
      <alignment horizontal="right" shrinkToFit="0" vertical="bottom" wrapText="1"/>
    </xf>
    <xf borderId="27" fillId="2" fontId="4" numFmtId="0" xfId="0" applyAlignment="1" applyBorder="1" applyFont="1">
      <alignment horizontal="center" shrinkToFit="0" vertical="bottom" wrapText="1"/>
    </xf>
    <xf borderId="27" fillId="2" fontId="7" numFmtId="164" xfId="0" applyAlignment="1" applyBorder="1" applyFont="1" applyNumberFormat="1">
      <alignment horizontal="right" shrinkToFit="0" vertical="bottom" wrapText="1"/>
    </xf>
    <xf borderId="27" fillId="3" fontId="7" numFmtId="164" xfId="0" applyAlignment="1" applyBorder="1" applyFont="1" applyNumberFormat="1">
      <alignment horizontal="right" shrinkToFit="0" vertical="bottom" wrapText="1"/>
    </xf>
    <xf borderId="32" fillId="3" fontId="7" numFmtId="164" xfId="0" applyAlignment="1" applyBorder="1" applyFont="1" applyNumberFormat="1">
      <alignment horizontal="right" shrinkToFit="0" vertical="bottom" wrapText="1"/>
    </xf>
    <xf borderId="27" fillId="3" fontId="7" numFmtId="1" xfId="0" applyAlignment="1" applyBorder="1" applyFont="1" applyNumberFormat="1">
      <alignment horizontal="right" shrinkToFit="0" vertical="bottom" wrapText="1"/>
    </xf>
    <xf borderId="25" fillId="3" fontId="7" numFmtId="164" xfId="0" applyAlignment="1" applyBorder="1" applyFont="1" applyNumberFormat="1">
      <alignment horizontal="right" shrinkToFit="0" vertical="bottom" wrapText="1"/>
    </xf>
    <xf borderId="26" fillId="3" fontId="7" numFmtId="164" xfId="0" applyAlignment="1" applyBorder="1" applyFont="1" applyNumberFormat="1">
      <alignment horizontal="right" shrinkToFit="0" vertical="bottom" wrapText="1"/>
    </xf>
    <xf borderId="32" fillId="2" fontId="7" numFmtId="164" xfId="0" applyAlignment="1" applyBorder="1" applyFont="1" applyNumberFormat="1">
      <alignment horizontal="right" shrinkToFit="0" vertical="bottom" wrapText="1"/>
    </xf>
    <xf borderId="34" fillId="3" fontId="7" numFmtId="164" xfId="0" applyAlignment="1" applyBorder="1" applyFont="1" applyNumberFormat="1">
      <alignment horizontal="right" shrinkToFit="0" vertical="bottom" wrapText="1"/>
    </xf>
    <xf borderId="27" fillId="2" fontId="7" numFmtId="0" xfId="0" applyAlignment="1" applyBorder="1" applyFont="1">
      <alignment horizontal="right" shrinkToFit="0" vertical="bottom" wrapText="1"/>
    </xf>
    <xf borderId="1" fillId="2" fontId="9" numFmtId="0" xfId="0" applyAlignment="1" applyBorder="1" applyFont="1">
      <alignment shrinkToFit="0" vertical="bottom" wrapText="1"/>
    </xf>
    <xf borderId="1" fillId="2" fontId="4" numFmtId="164" xfId="0" applyAlignment="1" applyBorder="1" applyFont="1" applyNumberFormat="1">
      <alignment horizontal="right" shrinkToFit="0" vertical="bottom" wrapText="1"/>
    </xf>
    <xf borderId="1" fillId="2" fontId="2" numFmtId="164" xfId="0" applyAlignment="1" applyBorder="1" applyFont="1" applyNumberForma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2.63" defaultRowHeight="15.0"/>
  <cols>
    <col customWidth="1" min="1" max="1" width="40.25"/>
    <col customWidth="1" min="2" max="2" width="6.38"/>
    <col customWidth="1" min="3" max="3" width="8.75"/>
    <col customWidth="1" min="4" max="4" width="9.88"/>
    <col customWidth="1" min="5" max="5" width="8.75"/>
    <col customWidth="1" min="6" max="6" width="10.13"/>
    <col customWidth="1" min="7" max="7" width="9.75"/>
    <col customWidth="1" min="8" max="8" width="10.0"/>
    <col customWidth="1" min="9" max="9" width="10.88"/>
    <col customWidth="1" min="10" max="10" width="10.13"/>
    <col customWidth="1" min="11" max="11" width="10.88"/>
    <col customWidth="1" min="12" max="12" width="8.75"/>
    <col customWidth="1" min="13" max="13" width="10.0"/>
    <col customWidth="1" min="14" max="15" width="8.75"/>
    <col customWidth="1" min="16" max="16" width="9.0"/>
    <col customWidth="1" min="17" max="17" width="8.38"/>
    <col customWidth="1" hidden="1" min="18" max="18" width="0.13"/>
    <col customWidth="1" hidden="1" min="19" max="19" width="6.38"/>
    <col customWidth="1" hidden="1" min="20" max="20" width="7.38"/>
    <col customWidth="1" hidden="1" min="21" max="21" width="7.75"/>
    <col customWidth="1" hidden="1" min="22" max="22" width="6.88"/>
    <col customWidth="1" hidden="1" min="23" max="23" width="5.63"/>
    <col customWidth="1" min="24" max="24" width="6.25"/>
    <col customWidth="1" min="25" max="25" width="10.25"/>
    <col customWidth="1" min="26" max="26" width="8.25"/>
    <col customWidth="1" min="27" max="27" width="8.13"/>
    <col customWidth="1" min="28" max="28" width="7.0"/>
    <col customWidth="1" min="29" max="29" width="10.0"/>
    <col customWidth="1" min="30" max="30" width="8.75"/>
    <col customWidth="1" min="31" max="31" width="10.25"/>
    <col customWidth="1" min="32" max="32" width="10.38"/>
    <col customWidth="1" min="33" max="42" width="10.25"/>
    <col customWidth="1" min="43" max="43" width="10.38"/>
    <col customWidth="1" min="44" max="52" width="10.25"/>
    <col customWidth="1" min="53" max="53" width="9.25"/>
    <col customWidth="1" min="54" max="54" width="12.75"/>
    <col customWidth="1" min="55" max="55" width="12.38"/>
    <col customWidth="1" min="56" max="56" width="11.75"/>
    <col customWidth="1" min="57" max="58" width="8.88"/>
    <col customWidth="1" min="59" max="62" width="9.25"/>
    <col customWidth="1" hidden="1" min="63" max="63" width="8.63"/>
    <col customWidth="1" min="64" max="64" width="9.75"/>
    <col customWidth="1" min="65" max="66" width="8.63"/>
    <col customWidth="1" min="67" max="68" width="9.13"/>
    <col customWidth="1" min="69" max="69" width="10.63"/>
    <col customWidth="1" min="70" max="72" width="9.13"/>
    <col customWidth="1" min="73" max="75" width="8.88"/>
    <col customWidth="1" min="76" max="76" width="9.25"/>
    <col customWidth="1" min="77" max="77" width="9.63"/>
    <col customWidth="1" min="78" max="81" width="9.13"/>
    <col customWidth="1" min="82" max="82" width="10.75"/>
    <col customWidth="1" min="83" max="83" width="10.63"/>
    <col customWidth="1" min="84" max="87" width="10.0"/>
    <col customWidth="1" min="88" max="90" width="8.63"/>
    <col customWidth="1" min="91" max="91" width="10.0"/>
    <col customWidth="1" min="92" max="92" width="10.38"/>
    <col customWidth="1" min="93" max="93" width="9.63"/>
    <col customWidth="1" min="94" max="94" width="8.88"/>
    <col customWidth="1" min="95" max="95" width="7.38"/>
    <col customWidth="1" min="96" max="96" width="8.63"/>
    <col customWidth="1" min="97" max="99" width="8.88"/>
    <col customWidth="1" min="100" max="102" width="9.13"/>
    <col customWidth="1" min="103" max="104" width="9.88"/>
    <col customWidth="1" min="105" max="105" width="8.25"/>
    <col customWidth="1" hidden="1" min="106" max="106" width="0.13"/>
    <col customWidth="1" hidden="1" min="107" max="107" width="6.25"/>
    <col customWidth="1" hidden="1" min="108" max="108" width="8.13"/>
    <col customWidth="1" min="109" max="109" width="11.63"/>
    <col customWidth="1" min="110" max="110" width="11.75"/>
    <col customWidth="1" min="111" max="111" width="12.38"/>
    <col customWidth="1" min="112" max="112" width="6.75"/>
    <col customWidth="1" min="113" max="114" width="0.13"/>
    <col customWidth="1" hidden="1" min="115" max="115" width="5.25"/>
    <col customWidth="1" hidden="1" min="116" max="116" width="9.13"/>
    <col customWidth="1" min="117" max="137" width="9.13"/>
  </cols>
  <sheetData>
    <row r="1" ht="20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6"/>
      <c r="P1" s="6"/>
      <c r="Q1" s="7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8"/>
      <c r="AE1" s="8"/>
      <c r="AF1" s="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</row>
    <row r="2" ht="25.5" customHeight="1">
      <c r="A2" s="10" t="s">
        <v>1</v>
      </c>
      <c r="B2" s="10" t="s">
        <v>2</v>
      </c>
      <c r="C2" s="11" t="s">
        <v>3</v>
      </c>
      <c r="D2" s="12"/>
      <c r="E2" s="12"/>
      <c r="F2" s="12"/>
      <c r="G2" s="12"/>
      <c r="H2" s="12"/>
      <c r="I2" s="12"/>
      <c r="J2" s="12"/>
      <c r="K2" s="13"/>
      <c r="L2" s="14" t="s">
        <v>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6"/>
      <c r="AG2" s="11" t="s">
        <v>5</v>
      </c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3"/>
      <c r="BE2" s="11" t="s">
        <v>6</v>
      </c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7" t="s">
        <v>7</v>
      </c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3"/>
      <c r="CP2" s="18" t="s">
        <v>8</v>
      </c>
      <c r="CQ2" s="15"/>
      <c r="CR2" s="15"/>
      <c r="CS2" s="15"/>
      <c r="CT2" s="15"/>
      <c r="CU2" s="15"/>
      <c r="CV2" s="15"/>
      <c r="CW2" s="15"/>
      <c r="CX2" s="16"/>
      <c r="CY2" s="19" t="s">
        <v>9</v>
      </c>
      <c r="CZ2" s="15"/>
      <c r="DA2" s="15"/>
      <c r="DB2" s="15"/>
      <c r="DC2" s="15"/>
      <c r="DD2" s="16"/>
      <c r="DE2" s="20" t="s">
        <v>10</v>
      </c>
      <c r="DF2" s="15"/>
      <c r="DG2" s="16"/>
      <c r="DH2" s="10" t="s">
        <v>2</v>
      </c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</row>
    <row r="3" ht="34.5" customHeight="1">
      <c r="A3" s="22"/>
      <c r="B3" s="22"/>
      <c r="C3" s="23" t="s">
        <v>11</v>
      </c>
      <c r="D3" s="24"/>
      <c r="E3" s="25"/>
      <c r="F3" s="23" t="s">
        <v>12</v>
      </c>
      <c r="G3" s="24"/>
      <c r="H3" s="25"/>
      <c r="I3" s="26" t="s">
        <v>13</v>
      </c>
      <c r="J3" s="24"/>
      <c r="K3" s="25"/>
      <c r="L3" s="26" t="s">
        <v>14</v>
      </c>
      <c r="M3" s="24"/>
      <c r="N3" s="27"/>
      <c r="O3" s="28" t="s">
        <v>15</v>
      </c>
      <c r="P3" s="24"/>
      <c r="Q3" s="27"/>
      <c r="R3" s="29" t="s">
        <v>16</v>
      </c>
      <c r="S3" s="24"/>
      <c r="T3" s="27"/>
      <c r="U3" s="28" t="s">
        <v>17</v>
      </c>
      <c r="V3" s="24"/>
      <c r="W3" s="25"/>
      <c r="X3" s="30" t="s">
        <v>18</v>
      </c>
      <c r="Y3" s="24"/>
      <c r="Z3" s="25"/>
      <c r="AA3" s="28" t="s">
        <v>19</v>
      </c>
      <c r="AB3" s="24"/>
      <c r="AC3" s="27"/>
      <c r="AD3" s="31" t="s">
        <v>20</v>
      </c>
      <c r="AE3" s="24"/>
      <c r="AF3" s="25"/>
      <c r="AG3" s="32" t="s">
        <v>21</v>
      </c>
      <c r="AH3" s="24"/>
      <c r="AI3" s="25"/>
      <c r="AJ3" s="32" t="s">
        <v>22</v>
      </c>
      <c r="AK3" s="24"/>
      <c r="AL3" s="25"/>
      <c r="AM3" s="32" t="s">
        <v>23</v>
      </c>
      <c r="AN3" s="24"/>
      <c r="AO3" s="25"/>
      <c r="AP3" s="32" t="s">
        <v>24</v>
      </c>
      <c r="AQ3" s="24"/>
      <c r="AR3" s="25"/>
      <c r="AS3" s="32" t="s">
        <v>25</v>
      </c>
      <c r="AT3" s="24"/>
      <c r="AU3" s="25"/>
      <c r="AV3" s="32" t="s">
        <v>26</v>
      </c>
      <c r="AW3" s="24"/>
      <c r="AX3" s="25"/>
      <c r="AY3" s="32" t="s">
        <v>27</v>
      </c>
      <c r="AZ3" s="24"/>
      <c r="BA3" s="33"/>
      <c r="BB3" s="31" t="s">
        <v>28</v>
      </c>
      <c r="BC3" s="24"/>
      <c r="BD3" s="25"/>
      <c r="BE3" s="34" t="s">
        <v>29</v>
      </c>
      <c r="BF3" s="24"/>
      <c r="BG3" s="25"/>
      <c r="BH3" s="35" t="s">
        <v>30</v>
      </c>
      <c r="BI3" s="15"/>
      <c r="BJ3" s="16"/>
      <c r="BK3" s="36" t="s">
        <v>31</v>
      </c>
      <c r="BL3" s="37" t="s">
        <v>32</v>
      </c>
      <c r="BM3" s="24"/>
      <c r="BN3" s="33"/>
      <c r="BO3" s="31" t="s">
        <v>33</v>
      </c>
      <c r="BP3" s="24"/>
      <c r="BQ3" s="25"/>
      <c r="BR3" s="34" t="s">
        <v>34</v>
      </c>
      <c r="BS3" s="24"/>
      <c r="BT3" s="25"/>
      <c r="BU3" s="34" t="s">
        <v>35</v>
      </c>
      <c r="BV3" s="24"/>
      <c r="BW3" s="27"/>
      <c r="BX3" s="38" t="s">
        <v>36</v>
      </c>
      <c r="BY3" s="24"/>
      <c r="BZ3" s="27"/>
      <c r="CA3" s="34" t="s">
        <v>37</v>
      </c>
      <c r="CB3" s="24"/>
      <c r="CC3" s="25"/>
      <c r="CD3" s="37" t="s">
        <v>38</v>
      </c>
      <c r="CE3" s="24"/>
      <c r="CF3" s="25"/>
      <c r="CG3" s="37" t="s">
        <v>39</v>
      </c>
      <c r="CH3" s="24"/>
      <c r="CI3" s="25"/>
      <c r="CJ3" s="39" t="s">
        <v>40</v>
      </c>
      <c r="CK3" s="24"/>
      <c r="CL3" s="25"/>
      <c r="CM3" s="31" t="s">
        <v>41</v>
      </c>
      <c r="CN3" s="24"/>
      <c r="CO3" s="25"/>
      <c r="CP3" s="37" t="s">
        <v>42</v>
      </c>
      <c r="CQ3" s="24"/>
      <c r="CR3" s="25"/>
      <c r="CS3" s="37" t="s">
        <v>43</v>
      </c>
      <c r="CT3" s="24"/>
      <c r="CU3" s="25"/>
      <c r="CV3" s="31" t="s">
        <v>41</v>
      </c>
      <c r="CW3" s="24"/>
      <c r="CX3" s="25"/>
      <c r="CY3" s="37" t="s">
        <v>44</v>
      </c>
      <c r="CZ3" s="24"/>
      <c r="DA3" s="25"/>
      <c r="DB3" s="37" t="s">
        <v>45</v>
      </c>
      <c r="DC3" s="24"/>
      <c r="DD3" s="25"/>
      <c r="DE3" s="40" t="s">
        <v>46</v>
      </c>
      <c r="DF3" s="41"/>
      <c r="DG3" s="42"/>
      <c r="DH3" s="43"/>
      <c r="DI3" s="21"/>
      <c r="DJ3" s="21"/>
      <c r="DK3" s="21"/>
      <c r="DL3" s="21"/>
      <c r="DM3" s="21"/>
      <c r="DN3" s="21"/>
      <c r="DO3" s="21"/>
      <c r="DP3" s="21"/>
      <c r="DQ3" s="21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</row>
    <row r="4" ht="24.75" customHeight="1">
      <c r="A4" s="43"/>
      <c r="B4" s="43"/>
      <c r="C4" s="45" t="s">
        <v>47</v>
      </c>
      <c r="D4" s="45" t="s">
        <v>48</v>
      </c>
      <c r="E4" s="45" t="s">
        <v>49</v>
      </c>
      <c r="F4" s="45" t="s">
        <v>47</v>
      </c>
      <c r="G4" s="45" t="s">
        <v>48</v>
      </c>
      <c r="H4" s="45" t="s">
        <v>49</v>
      </c>
      <c r="I4" s="45" t="s">
        <v>47</v>
      </c>
      <c r="J4" s="45" t="s">
        <v>48</v>
      </c>
      <c r="K4" s="45" t="s">
        <v>49</v>
      </c>
      <c r="L4" s="45" t="s">
        <v>47</v>
      </c>
      <c r="M4" s="45" t="s">
        <v>48</v>
      </c>
      <c r="N4" s="45" t="s">
        <v>49</v>
      </c>
      <c r="O4" s="45" t="s">
        <v>47</v>
      </c>
      <c r="P4" s="45" t="s">
        <v>48</v>
      </c>
      <c r="Q4" s="45" t="s">
        <v>49</v>
      </c>
      <c r="R4" s="45" t="s">
        <v>50</v>
      </c>
      <c r="S4" s="45" t="s">
        <v>51</v>
      </c>
      <c r="T4" s="45" t="s">
        <v>52</v>
      </c>
      <c r="U4" s="45" t="s">
        <v>50</v>
      </c>
      <c r="V4" s="45" t="s">
        <v>51</v>
      </c>
      <c r="W4" s="45" t="s">
        <v>52</v>
      </c>
      <c r="X4" s="45" t="s">
        <v>47</v>
      </c>
      <c r="Y4" s="45" t="s">
        <v>48</v>
      </c>
      <c r="Z4" s="45" t="s">
        <v>49</v>
      </c>
      <c r="AA4" s="45" t="s">
        <v>47</v>
      </c>
      <c r="AB4" s="45" t="s">
        <v>48</v>
      </c>
      <c r="AC4" s="45" t="s">
        <v>49</v>
      </c>
      <c r="AD4" s="45" t="s">
        <v>47</v>
      </c>
      <c r="AE4" s="45" t="s">
        <v>48</v>
      </c>
      <c r="AF4" s="45" t="s">
        <v>49</v>
      </c>
      <c r="AG4" s="45" t="s">
        <v>47</v>
      </c>
      <c r="AH4" s="45" t="s">
        <v>48</v>
      </c>
      <c r="AI4" s="45" t="s">
        <v>49</v>
      </c>
      <c r="AJ4" s="45" t="s">
        <v>47</v>
      </c>
      <c r="AK4" s="45" t="s">
        <v>48</v>
      </c>
      <c r="AL4" s="45" t="s">
        <v>49</v>
      </c>
      <c r="AM4" s="45" t="s">
        <v>47</v>
      </c>
      <c r="AN4" s="45" t="s">
        <v>48</v>
      </c>
      <c r="AO4" s="45" t="s">
        <v>49</v>
      </c>
      <c r="AP4" s="45" t="s">
        <v>47</v>
      </c>
      <c r="AQ4" s="45" t="s">
        <v>48</v>
      </c>
      <c r="AR4" s="45" t="s">
        <v>49</v>
      </c>
      <c r="AS4" s="45" t="s">
        <v>47</v>
      </c>
      <c r="AT4" s="45" t="s">
        <v>48</v>
      </c>
      <c r="AU4" s="45" t="s">
        <v>49</v>
      </c>
      <c r="AV4" s="45" t="s">
        <v>47</v>
      </c>
      <c r="AW4" s="45" t="s">
        <v>48</v>
      </c>
      <c r="AX4" s="45" t="s">
        <v>49</v>
      </c>
      <c r="AY4" s="45" t="s">
        <v>47</v>
      </c>
      <c r="AZ4" s="45" t="s">
        <v>48</v>
      </c>
      <c r="BA4" s="45" t="s">
        <v>49</v>
      </c>
      <c r="BB4" s="45" t="s">
        <v>47</v>
      </c>
      <c r="BC4" s="45" t="s">
        <v>48</v>
      </c>
      <c r="BD4" s="45" t="s">
        <v>49</v>
      </c>
      <c r="BE4" s="45" t="s">
        <v>47</v>
      </c>
      <c r="BF4" s="45" t="s">
        <v>48</v>
      </c>
      <c r="BG4" s="46" t="s">
        <v>49</v>
      </c>
      <c r="BH4" s="47" t="s">
        <v>47</v>
      </c>
      <c r="BI4" s="47" t="s">
        <v>48</v>
      </c>
      <c r="BJ4" s="47" t="s">
        <v>49</v>
      </c>
      <c r="BK4" s="48" t="s">
        <v>52</v>
      </c>
      <c r="BL4" s="45" t="s">
        <v>47</v>
      </c>
      <c r="BM4" s="45" t="s">
        <v>48</v>
      </c>
      <c r="BN4" s="45" t="s">
        <v>49</v>
      </c>
      <c r="BO4" s="45" t="s">
        <v>51</v>
      </c>
      <c r="BP4" s="45" t="s">
        <v>47</v>
      </c>
      <c r="BQ4" s="45" t="s">
        <v>53</v>
      </c>
      <c r="BR4" s="45" t="s">
        <v>47</v>
      </c>
      <c r="BS4" s="45" t="s">
        <v>48</v>
      </c>
      <c r="BT4" s="45" t="s">
        <v>49</v>
      </c>
      <c r="BU4" s="45" t="s">
        <v>47</v>
      </c>
      <c r="BV4" s="45" t="s">
        <v>48</v>
      </c>
      <c r="BW4" s="45" t="s">
        <v>49</v>
      </c>
      <c r="BX4" s="45" t="s">
        <v>47</v>
      </c>
      <c r="BY4" s="45" t="s">
        <v>48</v>
      </c>
      <c r="BZ4" s="45" t="s">
        <v>49</v>
      </c>
      <c r="CA4" s="45" t="s">
        <v>47</v>
      </c>
      <c r="CB4" s="45" t="s">
        <v>48</v>
      </c>
      <c r="CC4" s="45" t="s">
        <v>49</v>
      </c>
      <c r="CD4" s="45" t="s">
        <v>47</v>
      </c>
      <c r="CE4" s="45" t="s">
        <v>48</v>
      </c>
      <c r="CF4" s="45" t="s">
        <v>49</v>
      </c>
      <c r="CG4" s="45" t="s">
        <v>47</v>
      </c>
      <c r="CH4" s="45" t="s">
        <v>48</v>
      </c>
      <c r="CI4" s="45" t="s">
        <v>49</v>
      </c>
      <c r="CJ4" s="45" t="s">
        <v>47</v>
      </c>
      <c r="CK4" s="45" t="s">
        <v>48</v>
      </c>
      <c r="CL4" s="45" t="s">
        <v>49</v>
      </c>
      <c r="CM4" s="45" t="s">
        <v>47</v>
      </c>
      <c r="CN4" s="45" t="s">
        <v>48</v>
      </c>
      <c r="CO4" s="45" t="s">
        <v>49</v>
      </c>
      <c r="CP4" s="45" t="s">
        <v>47</v>
      </c>
      <c r="CQ4" s="45" t="s">
        <v>48</v>
      </c>
      <c r="CR4" s="45" t="s">
        <v>49</v>
      </c>
      <c r="CS4" s="45" t="s">
        <v>47</v>
      </c>
      <c r="CT4" s="45" t="s">
        <v>48</v>
      </c>
      <c r="CU4" s="45" t="s">
        <v>49</v>
      </c>
      <c r="CV4" s="45" t="s">
        <v>47</v>
      </c>
      <c r="CW4" s="45" t="s">
        <v>48</v>
      </c>
      <c r="CX4" s="45" t="s">
        <v>49</v>
      </c>
      <c r="CY4" s="45" t="s">
        <v>47</v>
      </c>
      <c r="CZ4" s="45" t="s">
        <v>48</v>
      </c>
      <c r="DA4" s="45" t="s">
        <v>49</v>
      </c>
      <c r="DB4" s="45" t="s">
        <v>47</v>
      </c>
      <c r="DC4" s="45" t="s">
        <v>48</v>
      </c>
      <c r="DD4" s="45" t="s">
        <v>49</v>
      </c>
      <c r="DE4" s="45" t="s">
        <v>47</v>
      </c>
      <c r="DF4" s="45" t="s">
        <v>48</v>
      </c>
      <c r="DG4" s="45" t="s">
        <v>49</v>
      </c>
      <c r="DH4" s="49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</row>
    <row r="5" ht="25.5" customHeight="1">
      <c r="A5" s="51" t="s">
        <v>54</v>
      </c>
      <c r="B5" s="52" t="s">
        <v>55</v>
      </c>
      <c r="C5" s="53">
        <f>SUM(C6:C9)</f>
        <v>0</v>
      </c>
      <c r="D5" s="53">
        <f t="shared" ref="D5:Z5" si="1">SUM(D6:D7)</f>
        <v>0</v>
      </c>
      <c r="E5" s="53">
        <f t="shared" si="1"/>
        <v>0</v>
      </c>
      <c r="F5" s="54">
        <f t="shared" si="1"/>
        <v>1463225</v>
      </c>
      <c r="G5" s="53">
        <f t="shared" si="1"/>
        <v>1703480</v>
      </c>
      <c r="H5" s="53">
        <f t="shared" si="1"/>
        <v>2144396</v>
      </c>
      <c r="I5" s="53">
        <f t="shared" si="1"/>
        <v>1463225</v>
      </c>
      <c r="J5" s="53">
        <f t="shared" si="1"/>
        <v>1703480</v>
      </c>
      <c r="K5" s="53">
        <f t="shared" si="1"/>
        <v>2144396</v>
      </c>
      <c r="L5" s="53">
        <f t="shared" si="1"/>
        <v>0</v>
      </c>
      <c r="M5" s="53">
        <f t="shared" si="1"/>
        <v>0</v>
      </c>
      <c r="N5" s="53">
        <f t="shared" si="1"/>
        <v>0</v>
      </c>
      <c r="O5" s="53">
        <f t="shared" si="1"/>
        <v>0</v>
      </c>
      <c r="P5" s="53">
        <f t="shared" si="1"/>
        <v>0</v>
      </c>
      <c r="Q5" s="53">
        <f t="shared" si="1"/>
        <v>0</v>
      </c>
      <c r="R5" s="53">
        <f t="shared" si="1"/>
        <v>0</v>
      </c>
      <c r="S5" s="53">
        <f t="shared" si="1"/>
        <v>0</v>
      </c>
      <c r="T5" s="53">
        <f t="shared" si="1"/>
        <v>0</v>
      </c>
      <c r="U5" s="53">
        <f t="shared" si="1"/>
        <v>0</v>
      </c>
      <c r="V5" s="53">
        <f t="shared" si="1"/>
        <v>0</v>
      </c>
      <c r="W5" s="53">
        <f t="shared" si="1"/>
        <v>0</v>
      </c>
      <c r="X5" s="53">
        <f t="shared" si="1"/>
        <v>0</v>
      </c>
      <c r="Y5" s="53">
        <f t="shared" si="1"/>
        <v>0</v>
      </c>
      <c r="Z5" s="53">
        <f t="shared" si="1"/>
        <v>0</v>
      </c>
      <c r="AA5" s="53"/>
      <c r="AB5" s="53"/>
      <c r="AC5" s="53"/>
      <c r="AD5" s="53">
        <f t="shared" ref="AD5:AR5" si="2">SUM(AD6:AD7)</f>
        <v>0</v>
      </c>
      <c r="AE5" s="53">
        <f t="shared" si="2"/>
        <v>0</v>
      </c>
      <c r="AF5" s="54">
        <f t="shared" si="2"/>
        <v>0</v>
      </c>
      <c r="AG5" s="53">
        <f t="shared" si="2"/>
        <v>3982114</v>
      </c>
      <c r="AH5" s="53">
        <f t="shared" si="2"/>
        <v>4729701</v>
      </c>
      <c r="AI5" s="54">
        <f t="shared" si="2"/>
        <v>5391997</v>
      </c>
      <c r="AJ5" s="53">
        <f t="shared" si="2"/>
        <v>178441</v>
      </c>
      <c r="AK5" s="53">
        <f t="shared" si="2"/>
        <v>188901</v>
      </c>
      <c r="AL5" s="53">
        <f t="shared" si="2"/>
        <v>274725</v>
      </c>
      <c r="AM5" s="53">
        <f t="shared" si="2"/>
        <v>6576541</v>
      </c>
      <c r="AN5" s="53">
        <f t="shared" si="2"/>
        <v>7228560</v>
      </c>
      <c r="AO5" s="53">
        <f t="shared" si="2"/>
        <v>8063818</v>
      </c>
      <c r="AP5" s="53">
        <f t="shared" si="2"/>
        <v>1891768</v>
      </c>
      <c r="AQ5" s="53">
        <f t="shared" si="2"/>
        <v>2065241</v>
      </c>
      <c r="AR5" s="53">
        <f t="shared" si="2"/>
        <v>2644450</v>
      </c>
      <c r="AS5" s="53"/>
      <c r="AT5" s="53">
        <f t="shared" ref="AT5:DG5" si="3">SUM(AT6:AT7)</f>
        <v>724</v>
      </c>
      <c r="AU5" s="53">
        <f t="shared" si="3"/>
        <v>0</v>
      </c>
      <c r="AV5" s="53">
        <f t="shared" si="3"/>
        <v>127571</v>
      </c>
      <c r="AW5" s="53">
        <f t="shared" si="3"/>
        <v>138152</v>
      </c>
      <c r="AX5" s="53">
        <f t="shared" si="3"/>
        <v>306069</v>
      </c>
      <c r="AY5" s="53">
        <f t="shared" si="3"/>
        <v>75817</v>
      </c>
      <c r="AZ5" s="53">
        <f t="shared" si="3"/>
        <v>92605</v>
      </c>
      <c r="BA5" s="53">
        <f t="shared" si="3"/>
        <v>36498</v>
      </c>
      <c r="BB5" s="53">
        <f t="shared" si="3"/>
        <v>12832252</v>
      </c>
      <c r="BC5" s="53">
        <f t="shared" si="3"/>
        <v>14443884</v>
      </c>
      <c r="BD5" s="53">
        <f t="shared" si="3"/>
        <v>16717557</v>
      </c>
      <c r="BE5" s="53">
        <f t="shared" si="3"/>
        <v>374955</v>
      </c>
      <c r="BF5" s="54">
        <f t="shared" si="3"/>
        <v>507132</v>
      </c>
      <c r="BG5" s="55">
        <f t="shared" si="3"/>
        <v>589910</v>
      </c>
      <c r="BH5" s="56">
        <f t="shared" si="3"/>
        <v>275517</v>
      </c>
      <c r="BI5" s="56">
        <f t="shared" si="3"/>
        <v>326386</v>
      </c>
      <c r="BJ5" s="56">
        <f t="shared" si="3"/>
        <v>391417</v>
      </c>
      <c r="BK5" s="54">
        <f t="shared" si="3"/>
        <v>0</v>
      </c>
      <c r="BL5" s="53">
        <f t="shared" si="3"/>
        <v>25927</v>
      </c>
      <c r="BM5" s="53">
        <f t="shared" si="3"/>
        <v>28657</v>
      </c>
      <c r="BN5" s="55">
        <f t="shared" si="3"/>
        <v>35150</v>
      </c>
      <c r="BO5" s="56">
        <f t="shared" si="3"/>
        <v>676399</v>
      </c>
      <c r="BP5" s="56">
        <f t="shared" si="3"/>
        <v>862175</v>
      </c>
      <c r="BQ5" s="56">
        <f t="shared" si="3"/>
        <v>1016477</v>
      </c>
      <c r="BR5" s="56">
        <f t="shared" si="3"/>
        <v>0</v>
      </c>
      <c r="BS5" s="56">
        <f t="shared" si="3"/>
        <v>0</v>
      </c>
      <c r="BT5" s="56">
        <f t="shared" si="3"/>
        <v>0</v>
      </c>
      <c r="BU5" s="53">
        <f t="shared" si="3"/>
        <v>194521</v>
      </c>
      <c r="BV5" s="54">
        <f t="shared" si="3"/>
        <v>224526</v>
      </c>
      <c r="BW5" s="53">
        <f t="shared" si="3"/>
        <v>292055</v>
      </c>
      <c r="BX5" s="53">
        <f t="shared" si="3"/>
        <v>131085</v>
      </c>
      <c r="BY5" s="53">
        <f t="shared" si="3"/>
        <v>136141</v>
      </c>
      <c r="BZ5" s="53">
        <f t="shared" si="3"/>
        <v>169995</v>
      </c>
      <c r="CA5" s="53">
        <f t="shared" si="3"/>
        <v>23322</v>
      </c>
      <c r="CB5" s="53">
        <f t="shared" si="3"/>
        <v>115604</v>
      </c>
      <c r="CC5" s="53">
        <f t="shared" si="3"/>
        <v>177065</v>
      </c>
      <c r="CD5" s="53">
        <f t="shared" si="3"/>
        <v>60509</v>
      </c>
      <c r="CE5" s="53">
        <f t="shared" si="3"/>
        <v>74279</v>
      </c>
      <c r="CF5" s="53">
        <f t="shared" si="3"/>
        <v>70846</v>
      </c>
      <c r="CG5" s="53">
        <f t="shared" si="3"/>
        <v>0</v>
      </c>
      <c r="CH5" s="53">
        <f t="shared" si="3"/>
        <v>0</v>
      </c>
      <c r="CI5" s="53">
        <f t="shared" si="3"/>
        <v>0</v>
      </c>
      <c r="CJ5" s="53">
        <f t="shared" si="3"/>
        <v>0</v>
      </c>
      <c r="CK5" s="53">
        <f t="shared" si="3"/>
        <v>0</v>
      </c>
      <c r="CL5" s="53">
        <f t="shared" si="3"/>
        <v>0</v>
      </c>
      <c r="CM5" s="53">
        <f t="shared" si="3"/>
        <v>409437</v>
      </c>
      <c r="CN5" s="53">
        <f t="shared" si="3"/>
        <v>550550</v>
      </c>
      <c r="CO5" s="53">
        <f t="shared" si="3"/>
        <v>709961</v>
      </c>
      <c r="CP5" s="53">
        <f t="shared" si="3"/>
        <v>0</v>
      </c>
      <c r="CQ5" s="53">
        <f t="shared" si="3"/>
        <v>0</v>
      </c>
      <c r="CR5" s="53">
        <f t="shared" si="3"/>
        <v>0</v>
      </c>
      <c r="CS5" s="53">
        <f t="shared" si="3"/>
        <v>0</v>
      </c>
      <c r="CT5" s="53">
        <f t="shared" si="3"/>
        <v>0</v>
      </c>
      <c r="CU5" s="53">
        <f t="shared" si="3"/>
        <v>0</v>
      </c>
      <c r="CV5" s="53">
        <f t="shared" si="3"/>
        <v>0</v>
      </c>
      <c r="CW5" s="53">
        <f t="shared" si="3"/>
        <v>0</v>
      </c>
      <c r="CX5" s="53">
        <f t="shared" si="3"/>
        <v>0</v>
      </c>
      <c r="CY5" s="53">
        <f t="shared" si="3"/>
        <v>0</v>
      </c>
      <c r="CZ5" s="53">
        <f t="shared" si="3"/>
        <v>0</v>
      </c>
      <c r="DA5" s="53">
        <f t="shared" si="3"/>
        <v>0</v>
      </c>
      <c r="DB5" s="53">
        <f t="shared" si="3"/>
        <v>0</v>
      </c>
      <c r="DC5" s="53">
        <f t="shared" si="3"/>
        <v>0</v>
      </c>
      <c r="DD5" s="53">
        <f t="shared" si="3"/>
        <v>0</v>
      </c>
      <c r="DE5" s="56">
        <f t="shared" si="3"/>
        <v>15381313</v>
      </c>
      <c r="DF5" s="56">
        <f t="shared" si="3"/>
        <v>17560089</v>
      </c>
      <c r="DG5" s="56">
        <f t="shared" si="3"/>
        <v>20588391</v>
      </c>
      <c r="DH5" s="57" t="s">
        <v>55</v>
      </c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</row>
    <row r="6" ht="15.0" customHeight="1">
      <c r="A6" s="59" t="s">
        <v>56</v>
      </c>
      <c r="B6" s="60" t="s">
        <v>57</v>
      </c>
      <c r="C6" s="61"/>
      <c r="D6" s="61"/>
      <c r="E6" s="62"/>
      <c r="F6" s="61">
        <v>1158884.0</v>
      </c>
      <c r="G6" s="63">
        <f>1331092</f>
        <v>1331092</v>
      </c>
      <c r="H6" s="64">
        <v>1723821.0</v>
      </c>
      <c r="I6" s="65">
        <f t="shared" ref="I6:K6" si="4">F6+C6</f>
        <v>1158884</v>
      </c>
      <c r="J6" s="65">
        <f t="shared" si="4"/>
        <v>1331092</v>
      </c>
      <c r="K6" s="65">
        <f t="shared" si="4"/>
        <v>1723821</v>
      </c>
      <c r="L6" s="66">
        <v>0.0</v>
      </c>
      <c r="M6" s="66">
        <v>0.0</v>
      </c>
      <c r="N6" s="66"/>
      <c r="O6" s="66"/>
      <c r="P6" s="66"/>
      <c r="Q6" s="66"/>
      <c r="R6" s="66"/>
      <c r="S6" s="66"/>
      <c r="T6" s="66"/>
      <c r="U6" s="66">
        <v>0.0</v>
      </c>
      <c r="V6" s="66">
        <v>0.0</v>
      </c>
      <c r="W6" s="66"/>
      <c r="X6" s="66"/>
      <c r="Y6" s="66"/>
      <c r="Z6" s="66"/>
      <c r="AA6" s="66"/>
      <c r="AB6" s="66"/>
      <c r="AC6" s="66"/>
      <c r="AD6" s="65">
        <f t="shared" ref="AD6:AE6" si="5">U6+R6+O6+L6</f>
        <v>0</v>
      </c>
      <c r="AE6" s="65">
        <f t="shared" si="5"/>
        <v>0</v>
      </c>
      <c r="AF6" s="67">
        <f t="shared" ref="AF6:AF9" si="10">N6+Q6+W6</f>
        <v>0</v>
      </c>
      <c r="AG6" s="63">
        <v>3982114.0</v>
      </c>
      <c r="AH6" s="63">
        <v>4729701.0</v>
      </c>
      <c r="AI6" s="66">
        <v>5391997.0</v>
      </c>
      <c r="AJ6" s="63">
        <v>178441.0</v>
      </c>
      <c r="AK6" s="68">
        <v>188901.0</v>
      </c>
      <c r="AL6" s="66">
        <v>274725.0</v>
      </c>
      <c r="AM6" s="63">
        <v>6576541.0</v>
      </c>
      <c r="AN6" s="63">
        <v>7228560.0</v>
      </c>
      <c r="AO6" s="66">
        <v>8063818.0</v>
      </c>
      <c r="AP6" s="63">
        <v>1891768.0</v>
      </c>
      <c r="AQ6" s="63">
        <f>2065241</f>
        <v>2065241</v>
      </c>
      <c r="AR6" s="66">
        <v>2644450.0</v>
      </c>
      <c r="AS6" s="66"/>
      <c r="AT6" s="63">
        <v>724.0</v>
      </c>
      <c r="AU6" s="66"/>
      <c r="AV6" s="63">
        <v>127571.0</v>
      </c>
      <c r="AW6" s="69">
        <v>138152.0</v>
      </c>
      <c r="AX6" s="66">
        <v>306069.0</v>
      </c>
      <c r="AY6" s="63">
        <v>75817.0</v>
      </c>
      <c r="AZ6" s="63">
        <v>92605.0</v>
      </c>
      <c r="BA6" s="66">
        <v>36498.0</v>
      </c>
      <c r="BB6" s="65">
        <f>AG6+AJ6+AM6+AP6+AV6+AY6</f>
        <v>12832252</v>
      </c>
      <c r="BC6" s="65">
        <f>AZ6+AW6+AQ6+AN6+AK6+AH6+AT6</f>
        <v>14443884</v>
      </c>
      <c r="BD6" s="65">
        <f>BA6+AX6+AR6+AO6+AL6+AI6</f>
        <v>16717557</v>
      </c>
      <c r="BE6" s="63">
        <v>374955.0</v>
      </c>
      <c r="BF6" s="63">
        <v>507132.0</v>
      </c>
      <c r="BG6" s="70">
        <v>589910.0</v>
      </c>
      <c r="BH6" s="63">
        <v>275517.0</v>
      </c>
      <c r="BI6" s="63">
        <v>326386.0</v>
      </c>
      <c r="BJ6" s="70">
        <v>391417.0</v>
      </c>
      <c r="BK6" s="66"/>
      <c r="BL6" s="63">
        <v>25927.0</v>
      </c>
      <c r="BM6" s="63">
        <v>28657.0</v>
      </c>
      <c r="BN6" s="70">
        <v>35150.0</v>
      </c>
      <c r="BO6" s="65">
        <f t="shared" ref="BO6:BQ6" si="6">BH6+BE6+BL6</f>
        <v>676399</v>
      </c>
      <c r="BP6" s="65">
        <f t="shared" si="6"/>
        <v>862175</v>
      </c>
      <c r="BQ6" s="65">
        <f t="shared" si="6"/>
        <v>1016477</v>
      </c>
      <c r="BR6" s="65"/>
      <c r="BS6" s="71"/>
      <c r="BT6" s="65"/>
      <c r="BU6" s="63">
        <v>194521.0</v>
      </c>
      <c r="BV6" s="63">
        <v>224526.0</v>
      </c>
      <c r="BW6" s="72">
        <v>292055.0</v>
      </c>
      <c r="BX6" s="63">
        <v>131085.0</v>
      </c>
      <c r="BY6" s="63">
        <v>136141.0</v>
      </c>
      <c r="BZ6" s="66">
        <v>169995.0</v>
      </c>
      <c r="CA6" s="63">
        <v>23322.0</v>
      </c>
      <c r="CB6" s="63">
        <v>115604.0</v>
      </c>
      <c r="CC6" s="70">
        <f>173750+3315</f>
        <v>177065</v>
      </c>
      <c r="CD6" s="63">
        <v>60509.0</v>
      </c>
      <c r="CE6" s="63">
        <v>74279.0</v>
      </c>
      <c r="CF6" s="73">
        <f>70948-102</f>
        <v>70846</v>
      </c>
      <c r="CG6" s="66"/>
      <c r="CH6" s="66"/>
      <c r="CI6" s="66"/>
      <c r="CJ6" s="66"/>
      <c r="CK6" s="63"/>
      <c r="CL6" s="66"/>
      <c r="CM6" s="65">
        <f t="shared" ref="CM6:CO6" si="7">BR6+BU6+BX6+CA6+CD6+CG6+CJ6</f>
        <v>409437</v>
      </c>
      <c r="CN6" s="65">
        <f t="shared" si="7"/>
        <v>550550</v>
      </c>
      <c r="CO6" s="65">
        <f t="shared" si="7"/>
        <v>709961</v>
      </c>
      <c r="CP6" s="66"/>
      <c r="CQ6" s="66"/>
      <c r="CR6" s="66"/>
      <c r="CS6" s="66"/>
      <c r="CT6" s="74"/>
      <c r="CU6" s="74"/>
      <c r="CV6" s="75">
        <f t="shared" ref="CV6:CW6" si="8">CS6+CP6</f>
        <v>0</v>
      </c>
      <c r="CW6" s="75">
        <f t="shared" si="8"/>
        <v>0</v>
      </c>
      <c r="CX6" s="75"/>
      <c r="CY6" s="74"/>
      <c r="CZ6" s="74"/>
      <c r="DA6" s="74"/>
      <c r="DB6" s="74"/>
      <c r="DC6" s="74"/>
      <c r="DD6" s="74"/>
      <c r="DE6" s="76">
        <f t="shared" ref="DE6:DE7" si="15">C6+F6+L6+O6+X6+AJ6+AG6+AM6+AP6+AV6+AY6++BE6+BH6+BL6+BR6+BU6+BX6+CA6+CD6+CG6+CJ6+CP6+CS6+CY6+DB6</f>
        <v>15076972</v>
      </c>
      <c r="DF6" s="76">
        <f t="shared" ref="DF6:DF7" si="16">D6+G6+M6+P6+Y6+AK6+AH6+AN6+AQ6+AW6+AZ6++BF6+BI6+BM6+BS6+BV6+BY6+CB6+CE6+CH6+CK6+CQ6+CT6+CZ6+DC6+AT6</f>
        <v>17187701</v>
      </c>
      <c r="DG6" s="76">
        <f t="shared" ref="DG6:DG7" si="17">K6+AF6+BD6+BQ6+CO6+CX6+DA6+DD6</f>
        <v>20167816</v>
      </c>
      <c r="DH6" s="77" t="s">
        <v>57</v>
      </c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</row>
    <row r="7" ht="34.5" customHeight="1">
      <c r="A7" s="59" t="s">
        <v>58</v>
      </c>
      <c r="B7" s="60" t="s">
        <v>59</v>
      </c>
      <c r="C7" s="61"/>
      <c r="D7" s="61"/>
      <c r="E7" s="62"/>
      <c r="F7" s="63">
        <v>304341.0</v>
      </c>
      <c r="G7" s="63">
        <v>372388.0</v>
      </c>
      <c r="H7" s="78">
        <v>420575.0</v>
      </c>
      <c r="I7" s="65">
        <f t="shared" ref="I7:K7" si="9">F7+C7</f>
        <v>304341</v>
      </c>
      <c r="J7" s="65">
        <f t="shared" si="9"/>
        <v>372388</v>
      </c>
      <c r="K7" s="65">
        <f t="shared" si="9"/>
        <v>420575</v>
      </c>
      <c r="L7" s="66">
        <v>0.0</v>
      </c>
      <c r="M7" s="66">
        <v>0.0</v>
      </c>
      <c r="N7" s="66"/>
      <c r="O7" s="66"/>
      <c r="P7" s="63"/>
      <c r="Q7" s="66"/>
      <c r="R7" s="66"/>
      <c r="S7" s="66"/>
      <c r="T7" s="66"/>
      <c r="U7" s="66">
        <v>0.0</v>
      </c>
      <c r="V7" s="66">
        <v>0.0</v>
      </c>
      <c r="W7" s="66"/>
      <c r="X7" s="66"/>
      <c r="Y7" s="66"/>
      <c r="Z7" s="66"/>
      <c r="AA7" s="66"/>
      <c r="AB7" s="66"/>
      <c r="AC7" s="66"/>
      <c r="AD7" s="65">
        <f>U7+R7+O7+L7+X7</f>
        <v>0</v>
      </c>
      <c r="AE7" s="65">
        <f>V7+S7+P7+M7</f>
        <v>0</v>
      </c>
      <c r="AF7" s="67">
        <f t="shared" si="10"/>
        <v>0</v>
      </c>
      <c r="AG7" s="66"/>
      <c r="AH7" s="66"/>
      <c r="AI7" s="66"/>
      <c r="AJ7" s="66"/>
      <c r="AK7" s="79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5">
        <f t="shared" ref="BB7:BD7" si="11">AY7+AV7+AP7+AM7+AJ7+AG7</f>
        <v>0</v>
      </c>
      <c r="BC7" s="65">
        <f t="shared" si="11"/>
        <v>0</v>
      </c>
      <c r="BD7" s="65">
        <f t="shared" si="11"/>
        <v>0</v>
      </c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5">
        <f t="shared" ref="BO7:BO9" si="21">BK7+BH7+BE7</f>
        <v>0</v>
      </c>
      <c r="BP7" s="65">
        <f t="shared" ref="BP7:BQ7" si="12">BI7+BF7+BM7</f>
        <v>0</v>
      </c>
      <c r="BQ7" s="65">
        <f t="shared" si="12"/>
        <v>0</v>
      </c>
      <c r="BR7" s="65"/>
      <c r="BS7" s="65"/>
      <c r="BT7" s="65"/>
      <c r="BU7" s="66"/>
      <c r="BV7" s="66"/>
      <c r="BW7" s="80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5">
        <f t="shared" ref="CM7:CO7" si="13">BR7+BU7+BX7+CA7+CD7+CG7+CJ7</f>
        <v>0</v>
      </c>
      <c r="CN7" s="65">
        <f t="shared" si="13"/>
        <v>0</v>
      </c>
      <c r="CO7" s="65">
        <f t="shared" si="13"/>
        <v>0</v>
      </c>
      <c r="CP7" s="66"/>
      <c r="CQ7" s="66"/>
      <c r="CR7" s="66"/>
      <c r="CS7" s="66"/>
      <c r="CT7" s="74"/>
      <c r="CU7" s="74"/>
      <c r="CV7" s="75">
        <f t="shared" ref="CV7:CW7" si="14">CS7+CP7</f>
        <v>0</v>
      </c>
      <c r="CW7" s="75">
        <f t="shared" si="14"/>
        <v>0</v>
      </c>
      <c r="CX7" s="75"/>
      <c r="CY7" s="74"/>
      <c r="CZ7" s="74"/>
      <c r="DA7" s="74"/>
      <c r="DB7" s="74"/>
      <c r="DC7" s="74"/>
      <c r="DD7" s="74"/>
      <c r="DE7" s="76">
        <f t="shared" si="15"/>
        <v>304341</v>
      </c>
      <c r="DF7" s="76">
        <f t="shared" si="16"/>
        <v>372388</v>
      </c>
      <c r="DG7" s="76">
        <f t="shared" si="17"/>
        <v>420575</v>
      </c>
      <c r="DH7" s="77" t="s">
        <v>59</v>
      </c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</row>
    <row r="8" ht="15.0" hidden="1" customHeight="1">
      <c r="A8" s="59" t="s">
        <v>60</v>
      </c>
      <c r="B8" s="60" t="s">
        <v>61</v>
      </c>
      <c r="C8" s="62"/>
      <c r="D8" s="62"/>
      <c r="E8" s="62"/>
      <c r="F8" s="62"/>
      <c r="G8" s="62"/>
      <c r="H8" s="62"/>
      <c r="I8" s="65">
        <f t="shared" ref="I8:K8" si="18">F8+C8</f>
        <v>0</v>
      </c>
      <c r="J8" s="65">
        <f t="shared" si="18"/>
        <v>0</v>
      </c>
      <c r="K8" s="65">
        <f t="shared" si="18"/>
        <v>0</v>
      </c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5">
        <f t="shared" ref="AD8:AE8" si="19">U8+R8+O8+L8</f>
        <v>0</v>
      </c>
      <c r="AE8" s="65">
        <f t="shared" si="19"/>
        <v>0</v>
      </c>
      <c r="AF8" s="67">
        <f t="shared" si="10"/>
        <v>0</v>
      </c>
      <c r="AG8" s="66"/>
      <c r="AH8" s="66"/>
      <c r="AI8" s="66"/>
      <c r="AJ8" s="66"/>
      <c r="AK8" s="79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5">
        <f t="shared" ref="BB8:BD8" si="20">AY8+AV8+AP8+AM8+AJ8+AG8</f>
        <v>0</v>
      </c>
      <c r="BC8" s="65">
        <f t="shared" si="20"/>
        <v>0</v>
      </c>
      <c r="BD8" s="65">
        <f t="shared" si="20"/>
        <v>0</v>
      </c>
      <c r="BE8" s="66">
        <v>0.0</v>
      </c>
      <c r="BF8" s="66">
        <v>0.0</v>
      </c>
      <c r="BG8" s="66"/>
      <c r="BH8" s="66"/>
      <c r="BI8" s="66"/>
      <c r="BJ8" s="66"/>
      <c r="BK8" s="66"/>
      <c r="BL8" s="66"/>
      <c r="BM8" s="66"/>
      <c r="BN8" s="66"/>
      <c r="BO8" s="65">
        <f t="shared" si="21"/>
        <v>0</v>
      </c>
      <c r="BP8" s="65" t="str">
        <f t="shared" ref="BP8:BP9" si="26">#REF!+BI8+BF8</f>
        <v>#REF!</v>
      </c>
      <c r="BQ8" s="67" t="str">
        <f t="shared" ref="BQ8:BQ9" si="27">BG8+BJ8+#REF!</f>
        <v>#REF!</v>
      </c>
      <c r="BR8" s="67"/>
      <c r="BS8" s="67"/>
      <c r="BT8" s="67"/>
      <c r="BU8" s="66">
        <v>0.0</v>
      </c>
      <c r="BV8" s="66">
        <v>0.0</v>
      </c>
      <c r="BW8" s="80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5" t="str">
        <f t="shared" ref="CM8:CM9" si="28">CJ8+#REF!+BU8</f>
        <v>#REF!</v>
      </c>
      <c r="CN8" s="65" t="str">
        <f t="shared" ref="CN8:CN9" si="29">CK8+#REF!+BV8+BY8</f>
        <v>#REF!</v>
      </c>
      <c r="CO8" s="67" t="str">
        <f t="shared" ref="CO8:CO9" si="30">BW8+#REF!+CL8+BZ8</f>
        <v>#REF!</v>
      </c>
      <c r="CP8" s="66"/>
      <c r="CQ8" s="66"/>
      <c r="CR8" s="66"/>
      <c r="CS8" s="66"/>
      <c r="CT8" s="74"/>
      <c r="CU8" s="74"/>
      <c r="CV8" s="75">
        <f t="shared" ref="CV8:CW8" si="22">CS8+CP8</f>
        <v>0</v>
      </c>
      <c r="CW8" s="75">
        <f t="shared" si="22"/>
        <v>0</v>
      </c>
      <c r="CX8" s="75"/>
      <c r="CY8" s="74"/>
      <c r="CZ8" s="74"/>
      <c r="DA8" s="74"/>
      <c r="DB8" s="74"/>
      <c r="DC8" s="74"/>
      <c r="DD8" s="74"/>
      <c r="DE8" s="76" t="str">
        <f t="shared" ref="DE8:DE9" si="32">C8+F8+L8+O8+R8+U8+AG8+AJ8+AM8+AP8+AV8+AY8+BE8+BH8+BK8+BU8+BX8+#REF!+CJ8+CP8+CS8+CY8+DB8</f>
        <v>#REF!</v>
      </c>
      <c r="DF8" s="81" t="str">
        <f t="shared" ref="DF8:DF9" si="33">D8+G8+M8+P8+S8+V8+AH8+AK8+AN8+AQ8+AW8+AZ8+BF8+BI8+#REF!+BV8+BY8+#REF!+CK8+CQ8+CT8+CZ8+DC8</f>
        <v>#REF!</v>
      </c>
      <c r="DG8" s="81" t="str">
        <f t="shared" ref="DG8:DG9" si="34">H8+N8+Q8+T8+W8+AI8+AL8+AO8+AR8+AX8+BA8+BG8+BJ8+#REF!+BW8+BZ8+#REF!+CL8+CR8+CU8+DA8+DD8+Z8</f>
        <v>#REF!</v>
      </c>
      <c r="DH8" s="77" t="s">
        <v>61</v>
      </c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</row>
    <row r="9" ht="0.75" customHeight="1">
      <c r="A9" s="59" t="s">
        <v>62</v>
      </c>
      <c r="B9" s="60" t="s">
        <v>63</v>
      </c>
      <c r="C9" s="62"/>
      <c r="D9" s="62"/>
      <c r="E9" s="62"/>
      <c r="F9" s="62"/>
      <c r="G9" s="62"/>
      <c r="H9" s="62"/>
      <c r="I9" s="65">
        <f t="shared" ref="I9:K9" si="23">F9+C9</f>
        <v>0</v>
      </c>
      <c r="J9" s="65">
        <f t="shared" si="23"/>
        <v>0</v>
      </c>
      <c r="K9" s="65">
        <f t="shared" si="23"/>
        <v>0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>
        <f>SUM(W10:W14)</f>
        <v>0</v>
      </c>
      <c r="X9" s="65"/>
      <c r="Y9" s="65"/>
      <c r="Z9" s="65"/>
      <c r="AA9" s="65"/>
      <c r="AB9" s="65"/>
      <c r="AC9" s="65"/>
      <c r="AD9" s="65">
        <f t="shared" ref="AD9:AE9" si="24">U9+R9+O9+L9</f>
        <v>0</v>
      </c>
      <c r="AE9" s="65">
        <f t="shared" si="24"/>
        <v>0</v>
      </c>
      <c r="AF9" s="67">
        <f t="shared" si="10"/>
        <v>0</v>
      </c>
      <c r="AG9" s="66"/>
      <c r="AH9" s="66"/>
      <c r="AI9" s="66"/>
      <c r="AJ9" s="66"/>
      <c r="AK9" s="79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5">
        <f t="shared" ref="BB9:BD9" si="25">AY9+AV9+AP9+AM9+AJ9+AG9</f>
        <v>0</v>
      </c>
      <c r="BC9" s="65">
        <f t="shared" si="25"/>
        <v>0</v>
      </c>
      <c r="BD9" s="65">
        <f t="shared" si="25"/>
        <v>0</v>
      </c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5">
        <f t="shared" si="21"/>
        <v>0</v>
      </c>
      <c r="BP9" s="65" t="str">
        <f t="shared" si="26"/>
        <v>#REF!</v>
      </c>
      <c r="BQ9" s="67" t="str">
        <f t="shared" si="27"/>
        <v>#REF!</v>
      </c>
      <c r="BR9" s="67"/>
      <c r="BS9" s="67"/>
      <c r="BT9" s="67"/>
      <c r="BU9" s="66">
        <v>0.0</v>
      </c>
      <c r="BV9" s="66">
        <v>0.0</v>
      </c>
      <c r="BW9" s="80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5" t="str">
        <f t="shared" si="28"/>
        <v>#REF!</v>
      </c>
      <c r="CN9" s="65" t="str">
        <f t="shared" si="29"/>
        <v>#REF!</v>
      </c>
      <c r="CO9" s="67" t="str">
        <f t="shared" si="30"/>
        <v>#REF!</v>
      </c>
      <c r="CP9" s="66"/>
      <c r="CQ9" s="66"/>
      <c r="CR9" s="66"/>
      <c r="CS9" s="66"/>
      <c r="CT9" s="74"/>
      <c r="CU9" s="74"/>
      <c r="CV9" s="75">
        <f t="shared" ref="CV9:CW9" si="31">CS9+CP9</f>
        <v>0</v>
      </c>
      <c r="CW9" s="75">
        <f t="shared" si="31"/>
        <v>0</v>
      </c>
      <c r="CX9" s="75"/>
      <c r="CY9" s="74"/>
      <c r="CZ9" s="74"/>
      <c r="DA9" s="74"/>
      <c r="DB9" s="74"/>
      <c r="DC9" s="74"/>
      <c r="DD9" s="74"/>
      <c r="DE9" s="76" t="str">
        <f t="shared" si="32"/>
        <v>#REF!</v>
      </c>
      <c r="DF9" s="81" t="str">
        <f t="shared" si="33"/>
        <v>#REF!</v>
      </c>
      <c r="DG9" s="81" t="str">
        <f t="shared" si="34"/>
        <v>#REF!</v>
      </c>
      <c r="DH9" s="77" t="s">
        <v>63</v>
      </c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</row>
    <row r="10" ht="12.75" customHeight="1">
      <c r="A10" s="82" t="s">
        <v>64</v>
      </c>
      <c r="B10" s="83" t="s">
        <v>65</v>
      </c>
      <c r="C10" s="84">
        <f t="shared" ref="C10:AE10" si="35">SUM(C11:C15)</f>
        <v>276954</v>
      </c>
      <c r="D10" s="84">
        <f t="shared" si="35"/>
        <v>198029</v>
      </c>
      <c r="E10" s="84">
        <f t="shared" si="35"/>
        <v>18000</v>
      </c>
      <c r="F10" s="84">
        <f t="shared" si="35"/>
        <v>801</v>
      </c>
      <c r="G10" s="84">
        <f t="shared" si="35"/>
        <v>12166</v>
      </c>
      <c r="H10" s="84">
        <f t="shared" si="35"/>
        <v>0</v>
      </c>
      <c r="I10" s="85">
        <f t="shared" si="35"/>
        <v>277755</v>
      </c>
      <c r="J10" s="85">
        <f t="shared" si="35"/>
        <v>210195</v>
      </c>
      <c r="K10" s="85">
        <f t="shared" si="35"/>
        <v>18000</v>
      </c>
      <c r="L10" s="85">
        <f t="shared" si="35"/>
        <v>12240</v>
      </c>
      <c r="M10" s="85">
        <f t="shared" si="35"/>
        <v>12240</v>
      </c>
      <c r="N10" s="85">
        <f t="shared" si="35"/>
        <v>16000</v>
      </c>
      <c r="O10" s="85">
        <f t="shared" si="35"/>
        <v>73857</v>
      </c>
      <c r="P10" s="85">
        <f t="shared" si="35"/>
        <v>88810</v>
      </c>
      <c r="Q10" s="85">
        <f t="shared" si="35"/>
        <v>94125</v>
      </c>
      <c r="R10" s="85">
        <f t="shared" si="35"/>
        <v>0</v>
      </c>
      <c r="S10" s="85">
        <f t="shared" si="35"/>
        <v>0</v>
      </c>
      <c r="T10" s="85">
        <f t="shared" si="35"/>
        <v>0</v>
      </c>
      <c r="U10" s="85">
        <f t="shared" si="35"/>
        <v>0</v>
      </c>
      <c r="V10" s="85">
        <f t="shared" si="35"/>
        <v>0</v>
      </c>
      <c r="W10" s="85">
        <f t="shared" si="35"/>
        <v>0</v>
      </c>
      <c r="X10" s="85">
        <f t="shared" si="35"/>
        <v>0</v>
      </c>
      <c r="Y10" s="85">
        <f t="shared" si="35"/>
        <v>0</v>
      </c>
      <c r="Z10" s="85">
        <f t="shared" si="35"/>
        <v>0</v>
      </c>
      <c r="AA10" s="85">
        <f t="shared" si="35"/>
        <v>0</v>
      </c>
      <c r="AB10" s="85">
        <f t="shared" si="35"/>
        <v>0</v>
      </c>
      <c r="AC10" s="85">
        <f t="shared" si="35"/>
        <v>7000</v>
      </c>
      <c r="AD10" s="85">
        <f t="shared" si="35"/>
        <v>86097</v>
      </c>
      <c r="AE10" s="85">
        <f t="shared" si="35"/>
        <v>101050</v>
      </c>
      <c r="AF10" s="85">
        <f t="shared" ref="AF10:AF14" si="42">N10+Q10+W10+Z10+AC10</f>
        <v>117125</v>
      </c>
      <c r="AG10" s="85">
        <f t="shared" ref="AG10:AR10" si="36">SUM(AG11:AG15)</f>
        <v>209825</v>
      </c>
      <c r="AH10" s="85">
        <f t="shared" si="36"/>
        <v>444876</v>
      </c>
      <c r="AI10" s="85">
        <f t="shared" si="36"/>
        <v>320867</v>
      </c>
      <c r="AJ10" s="85">
        <f t="shared" si="36"/>
        <v>17756</v>
      </c>
      <c r="AK10" s="86">
        <f t="shared" si="36"/>
        <v>45215</v>
      </c>
      <c r="AL10" s="85">
        <f t="shared" si="36"/>
        <v>25100</v>
      </c>
      <c r="AM10" s="85">
        <f t="shared" si="36"/>
        <v>386692</v>
      </c>
      <c r="AN10" s="85">
        <f t="shared" si="36"/>
        <v>659582</v>
      </c>
      <c r="AO10" s="85">
        <f t="shared" si="36"/>
        <v>683258</v>
      </c>
      <c r="AP10" s="85">
        <f t="shared" si="36"/>
        <v>168705</v>
      </c>
      <c r="AQ10" s="85">
        <f t="shared" si="36"/>
        <v>83146</v>
      </c>
      <c r="AR10" s="85">
        <f t="shared" si="36"/>
        <v>100000</v>
      </c>
      <c r="AS10" s="85"/>
      <c r="AT10" s="85">
        <f t="shared" ref="AT10:CN10" si="37">SUM(AT11:AT15)</f>
        <v>3979</v>
      </c>
      <c r="AU10" s="85">
        <f t="shared" si="37"/>
        <v>0</v>
      </c>
      <c r="AV10" s="85">
        <f t="shared" si="37"/>
        <v>6470</v>
      </c>
      <c r="AW10" s="85">
        <f t="shared" si="37"/>
        <v>5813</v>
      </c>
      <c r="AX10" s="85">
        <f t="shared" si="37"/>
        <v>14100</v>
      </c>
      <c r="AY10" s="85">
        <f t="shared" si="37"/>
        <v>1889</v>
      </c>
      <c r="AZ10" s="85">
        <f t="shared" si="37"/>
        <v>12478</v>
      </c>
      <c r="BA10" s="85">
        <f t="shared" si="37"/>
        <v>1022</v>
      </c>
      <c r="BB10" s="85">
        <f t="shared" si="37"/>
        <v>791337</v>
      </c>
      <c r="BC10" s="85">
        <f t="shared" si="37"/>
        <v>1255089</v>
      </c>
      <c r="BD10" s="85">
        <f t="shared" si="37"/>
        <v>1144347</v>
      </c>
      <c r="BE10" s="85">
        <f t="shared" si="37"/>
        <v>14250</v>
      </c>
      <c r="BF10" s="85">
        <f t="shared" si="37"/>
        <v>18464</v>
      </c>
      <c r="BG10" s="85">
        <f t="shared" si="37"/>
        <v>22500</v>
      </c>
      <c r="BH10" s="85">
        <f t="shared" si="37"/>
        <v>11114</v>
      </c>
      <c r="BI10" s="85">
        <f t="shared" si="37"/>
        <v>10227</v>
      </c>
      <c r="BJ10" s="85">
        <f t="shared" si="37"/>
        <v>14500</v>
      </c>
      <c r="BK10" s="85">
        <f t="shared" si="37"/>
        <v>0</v>
      </c>
      <c r="BL10" s="85">
        <f t="shared" si="37"/>
        <v>1150</v>
      </c>
      <c r="BM10" s="85">
        <f t="shared" si="37"/>
        <v>1171</v>
      </c>
      <c r="BN10" s="85">
        <f t="shared" si="37"/>
        <v>1800</v>
      </c>
      <c r="BO10" s="85">
        <f t="shared" si="37"/>
        <v>26514</v>
      </c>
      <c r="BP10" s="85">
        <f t="shared" si="37"/>
        <v>29862</v>
      </c>
      <c r="BQ10" s="85">
        <f t="shared" si="37"/>
        <v>38800</v>
      </c>
      <c r="BR10" s="85">
        <f t="shared" si="37"/>
        <v>39697</v>
      </c>
      <c r="BS10" s="85">
        <f t="shared" si="37"/>
        <v>87283</v>
      </c>
      <c r="BT10" s="85">
        <f t="shared" si="37"/>
        <v>142</v>
      </c>
      <c r="BU10" s="85">
        <f t="shared" si="37"/>
        <v>9665</v>
      </c>
      <c r="BV10" s="85">
        <f t="shared" si="37"/>
        <v>7330</v>
      </c>
      <c r="BW10" s="87">
        <f t="shared" si="37"/>
        <v>19600</v>
      </c>
      <c r="BX10" s="85">
        <f t="shared" si="37"/>
        <v>8315</v>
      </c>
      <c r="BY10" s="85">
        <f t="shared" si="37"/>
        <v>10997</v>
      </c>
      <c r="BZ10" s="85">
        <f t="shared" si="37"/>
        <v>25940</v>
      </c>
      <c r="CA10" s="85">
        <f t="shared" si="37"/>
        <v>1443</v>
      </c>
      <c r="CB10" s="85">
        <f t="shared" si="37"/>
        <v>12325</v>
      </c>
      <c r="CC10" s="85">
        <f t="shared" si="37"/>
        <v>16800</v>
      </c>
      <c r="CD10" s="85">
        <f t="shared" si="37"/>
        <v>2448821</v>
      </c>
      <c r="CE10" s="85">
        <f t="shared" si="37"/>
        <v>3468474</v>
      </c>
      <c r="CF10" s="85">
        <f t="shared" si="37"/>
        <v>0</v>
      </c>
      <c r="CG10" s="85">
        <f t="shared" si="37"/>
        <v>310703</v>
      </c>
      <c r="CH10" s="85">
        <f t="shared" si="37"/>
        <v>339018</v>
      </c>
      <c r="CI10" s="85">
        <f t="shared" si="37"/>
        <v>594160</v>
      </c>
      <c r="CJ10" s="85">
        <f t="shared" si="37"/>
        <v>0</v>
      </c>
      <c r="CK10" s="85">
        <f t="shared" si="37"/>
        <v>14652</v>
      </c>
      <c r="CL10" s="85">
        <f t="shared" si="37"/>
        <v>0</v>
      </c>
      <c r="CM10" s="85">
        <f t="shared" si="37"/>
        <v>2818644</v>
      </c>
      <c r="CN10" s="85">
        <f t="shared" si="37"/>
        <v>3940079</v>
      </c>
      <c r="CO10" s="85">
        <f>CO11+CO12+CO13+CO14+CO15</f>
        <v>656642</v>
      </c>
      <c r="CP10" s="85">
        <f t="shared" ref="CP10:CW10" si="38">SUM(CP11:CP15)</f>
        <v>0</v>
      </c>
      <c r="CQ10" s="85">
        <f t="shared" si="38"/>
        <v>0</v>
      </c>
      <c r="CR10" s="85">
        <f t="shared" si="38"/>
        <v>0</v>
      </c>
      <c r="CS10" s="85">
        <f t="shared" si="38"/>
        <v>0</v>
      </c>
      <c r="CT10" s="88">
        <f t="shared" si="38"/>
        <v>0</v>
      </c>
      <c r="CU10" s="88">
        <f t="shared" si="38"/>
        <v>0</v>
      </c>
      <c r="CV10" s="88">
        <f t="shared" si="38"/>
        <v>0</v>
      </c>
      <c r="CW10" s="88">
        <f t="shared" si="38"/>
        <v>0</v>
      </c>
      <c r="CX10" s="88"/>
      <c r="CY10" s="88">
        <f t="shared" ref="CY10:DG10" si="39">SUM(CY11:CY15)</f>
        <v>0</v>
      </c>
      <c r="CZ10" s="88">
        <f t="shared" si="39"/>
        <v>0</v>
      </c>
      <c r="DA10" s="88">
        <f t="shared" si="39"/>
        <v>0</v>
      </c>
      <c r="DB10" s="88">
        <f t="shared" si="39"/>
        <v>0</v>
      </c>
      <c r="DC10" s="88">
        <f t="shared" si="39"/>
        <v>0</v>
      </c>
      <c r="DD10" s="88">
        <f t="shared" si="39"/>
        <v>0</v>
      </c>
      <c r="DE10" s="89">
        <f t="shared" si="39"/>
        <v>4000347</v>
      </c>
      <c r="DF10" s="56">
        <f t="shared" si="39"/>
        <v>5536275</v>
      </c>
      <c r="DG10" s="56">
        <f t="shared" si="39"/>
        <v>1974914</v>
      </c>
      <c r="DH10" s="90" t="s">
        <v>65</v>
      </c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</row>
    <row r="11" ht="15.0" customHeight="1">
      <c r="A11" s="91" t="s">
        <v>66</v>
      </c>
      <c r="B11" s="60" t="s">
        <v>67</v>
      </c>
      <c r="C11" s="61">
        <v>246791.0</v>
      </c>
      <c r="D11" s="63">
        <v>167259.0</v>
      </c>
      <c r="E11" s="70">
        <v>18000.0</v>
      </c>
      <c r="F11" s="62"/>
      <c r="G11" s="62"/>
      <c r="H11" s="62"/>
      <c r="I11" s="65">
        <f t="shared" ref="I11:K11" si="40">F11+C11</f>
        <v>246791</v>
      </c>
      <c r="J11" s="65">
        <f t="shared" si="40"/>
        <v>167259</v>
      </c>
      <c r="K11" s="65">
        <f t="shared" si="40"/>
        <v>18000</v>
      </c>
      <c r="L11" s="66"/>
      <c r="M11" s="66"/>
      <c r="N11" s="66"/>
      <c r="O11" s="63">
        <v>70809.0</v>
      </c>
      <c r="P11" s="63">
        <v>86137.0</v>
      </c>
      <c r="Q11" s="66">
        <v>89325.0</v>
      </c>
      <c r="R11" s="66"/>
      <c r="S11" s="66"/>
      <c r="T11" s="66"/>
      <c r="U11" s="66">
        <v>0.0</v>
      </c>
      <c r="V11" s="66">
        <v>0.0</v>
      </c>
      <c r="W11" s="66"/>
      <c r="X11" s="66"/>
      <c r="Y11" s="66"/>
      <c r="Z11" s="66"/>
      <c r="AA11" s="66"/>
      <c r="AB11" s="66"/>
      <c r="AC11" s="66"/>
      <c r="AD11" s="65">
        <f t="shared" ref="AD11:AE11" si="41">U11+R11+O11+L11</f>
        <v>70809</v>
      </c>
      <c r="AE11" s="65">
        <f t="shared" si="41"/>
        <v>86137</v>
      </c>
      <c r="AF11" s="67">
        <f t="shared" si="42"/>
        <v>89325</v>
      </c>
      <c r="AG11" s="66"/>
      <c r="AH11" s="66"/>
      <c r="AI11" s="66"/>
      <c r="AJ11" s="66"/>
      <c r="AK11" s="79"/>
      <c r="AL11" s="66"/>
      <c r="AM11" s="66"/>
      <c r="AN11" s="66"/>
      <c r="AO11" s="66"/>
      <c r="AP11" s="92"/>
      <c r="AQ11" s="92"/>
      <c r="AR11" s="92"/>
      <c r="AS11" s="92"/>
      <c r="AT11" s="92"/>
      <c r="AU11" s="92"/>
      <c r="AV11" s="66"/>
      <c r="AW11" s="66"/>
      <c r="AX11" s="66"/>
      <c r="AY11" s="66"/>
      <c r="AZ11" s="66"/>
      <c r="BA11" s="66"/>
      <c r="BB11" s="65">
        <f>AY11+AV11+AP11+AM11+AJ11+AG11</f>
        <v>0</v>
      </c>
      <c r="BC11" s="65">
        <f t="shared" ref="BC11:BC15" si="48">AZ11+AW11+AQ11+AN11+AK11+AH11+AT11</f>
        <v>0</v>
      </c>
      <c r="BD11" s="65">
        <f t="shared" ref="BD11:BD15" si="49">BA11+AX11+AR11+AO11+AL11+AI11</f>
        <v>0</v>
      </c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5">
        <f t="shared" ref="BO11:BO12" si="50">BK11+BH11+BE11</f>
        <v>0</v>
      </c>
      <c r="BP11" s="65">
        <f t="shared" ref="BP11:BQ11" si="43">BI11+BF11+BM11</f>
        <v>0</v>
      </c>
      <c r="BQ11" s="65">
        <f t="shared" si="43"/>
        <v>0</v>
      </c>
      <c r="BR11" s="63">
        <v>39309.0</v>
      </c>
      <c r="BS11" s="63">
        <v>86606.0</v>
      </c>
      <c r="BT11" s="70">
        <v>142.0</v>
      </c>
      <c r="BU11" s="66"/>
      <c r="BV11" s="66"/>
      <c r="BW11" s="80"/>
      <c r="BX11" s="63"/>
      <c r="BY11" s="63"/>
      <c r="BZ11" s="66"/>
      <c r="CA11" s="66"/>
      <c r="CB11" s="66"/>
      <c r="CC11" s="66"/>
      <c r="CD11" s="63">
        <v>2442746.0</v>
      </c>
      <c r="CE11" s="63">
        <v>3457841.0</v>
      </c>
      <c r="CF11" s="93"/>
      <c r="CG11" s="63">
        <v>309480.0</v>
      </c>
      <c r="CH11" s="63">
        <v>337703.0</v>
      </c>
      <c r="CI11" s="93">
        <v>589160.0</v>
      </c>
      <c r="CJ11" s="66"/>
      <c r="CK11" s="66"/>
      <c r="CL11" s="66"/>
      <c r="CM11" s="65">
        <f t="shared" ref="CM11:CO11" si="44">BR11+BU11+BX11+CA11+CD11+CG11+CJ11</f>
        <v>2791535</v>
      </c>
      <c r="CN11" s="65">
        <f t="shared" si="44"/>
        <v>3882150</v>
      </c>
      <c r="CO11" s="65">
        <f t="shared" si="44"/>
        <v>589302</v>
      </c>
      <c r="CP11" s="66"/>
      <c r="CQ11" s="66"/>
      <c r="CR11" s="66"/>
      <c r="CS11" s="66"/>
      <c r="CT11" s="74"/>
      <c r="CU11" s="74"/>
      <c r="CV11" s="75">
        <f t="shared" ref="CV11:CW11" si="45">CS11+CP11</f>
        <v>0</v>
      </c>
      <c r="CW11" s="75">
        <f t="shared" si="45"/>
        <v>0</v>
      </c>
      <c r="CX11" s="75"/>
      <c r="CY11" s="74"/>
      <c r="CZ11" s="74"/>
      <c r="DA11" s="74"/>
      <c r="DB11" s="74"/>
      <c r="DC11" s="74"/>
      <c r="DD11" s="74"/>
      <c r="DE11" s="76">
        <f t="shared" ref="DE11:DE15" si="54">C11+F11+L11+O11+X11+AJ11+AG11+AM11+AP11+AV11+AY11++BE11+BH11+BL11+BR11+BU11+BX11+CA11+CD11+CG11+CJ11+CP11+CS11+CY11+DB11</f>
        <v>3109135</v>
      </c>
      <c r="DF11" s="76">
        <f t="shared" ref="DF11:DF15" si="55">D11+G11+M11+P11+Y11+AK11+AH11+AN11+AQ11+AW11+AZ11++BF11+BI11+BM11+BS11+BV11+BY11+CB11+CE11+CH11+CK11+CQ11+CT11+CZ11+DC11+AT11</f>
        <v>4135546</v>
      </c>
      <c r="DG11" s="76">
        <f t="shared" ref="DG11:DG15" si="56">K11+AF11+BD11+BQ11+CO11+CX11+DA11+DD11</f>
        <v>696627</v>
      </c>
      <c r="DH11" s="77" t="s">
        <v>67</v>
      </c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</row>
    <row r="12" ht="15.0" customHeight="1">
      <c r="A12" s="91" t="s">
        <v>68</v>
      </c>
      <c r="B12" s="60" t="s">
        <v>69</v>
      </c>
      <c r="C12" s="61">
        <v>30163.0</v>
      </c>
      <c r="D12" s="63">
        <v>30770.0</v>
      </c>
      <c r="E12" s="62"/>
      <c r="F12" s="62"/>
      <c r="G12" s="63">
        <v>8166.0</v>
      </c>
      <c r="H12" s="62"/>
      <c r="I12" s="65">
        <f t="shared" ref="I12:K12" si="46">F12+C12</f>
        <v>30163</v>
      </c>
      <c r="J12" s="65">
        <f t="shared" si="46"/>
        <v>38936</v>
      </c>
      <c r="K12" s="65">
        <f t="shared" si="46"/>
        <v>0</v>
      </c>
      <c r="L12" s="63">
        <v>12240.0</v>
      </c>
      <c r="M12" s="63">
        <v>12240.0</v>
      </c>
      <c r="N12" s="66">
        <v>15000.0</v>
      </c>
      <c r="O12" s="66"/>
      <c r="P12" s="66"/>
      <c r="Q12" s="66"/>
      <c r="R12" s="66"/>
      <c r="S12" s="66"/>
      <c r="T12" s="66"/>
      <c r="U12" s="66">
        <v>0.0</v>
      </c>
      <c r="V12" s="66">
        <v>0.0</v>
      </c>
      <c r="W12" s="66"/>
      <c r="X12" s="66"/>
      <c r="Y12" s="66"/>
      <c r="Z12" s="66"/>
      <c r="AA12" s="66"/>
      <c r="AB12" s="66"/>
      <c r="AC12" s="70">
        <v>7000.0</v>
      </c>
      <c r="AD12" s="65">
        <f t="shared" ref="AD12:AE12" si="47">U12+R12+O12+L12</f>
        <v>12240</v>
      </c>
      <c r="AE12" s="65">
        <f t="shared" si="47"/>
        <v>12240</v>
      </c>
      <c r="AF12" s="67">
        <f t="shared" si="42"/>
        <v>22000</v>
      </c>
      <c r="AG12" s="63">
        <v>4266.0</v>
      </c>
      <c r="AH12" s="63">
        <v>21443.0</v>
      </c>
      <c r="AI12" s="66">
        <v>47275.0</v>
      </c>
      <c r="AJ12" s="66"/>
      <c r="AK12" s="79"/>
      <c r="AL12" s="66"/>
      <c r="AM12" s="63">
        <v>23549.0</v>
      </c>
      <c r="AN12" s="63">
        <v>32435.0</v>
      </c>
      <c r="AO12" s="66">
        <v>50000.0</v>
      </c>
      <c r="AP12" s="63">
        <v>7296.0</v>
      </c>
      <c r="AQ12" s="63">
        <v>3013.0</v>
      </c>
      <c r="AR12" s="66">
        <v>10000.0</v>
      </c>
      <c r="AS12" s="66"/>
      <c r="AT12" s="66"/>
      <c r="AU12" s="66"/>
      <c r="AV12" s="66"/>
      <c r="AW12" s="66"/>
      <c r="AX12" s="66">
        <v>0.0</v>
      </c>
      <c r="AY12" s="63"/>
      <c r="AZ12" s="63"/>
      <c r="BA12" s="66"/>
      <c r="BB12" s="65">
        <f t="shared" ref="BB12:BB15" si="59">AG12+AJ12+AM12+AP12+AV12+AY12</f>
        <v>35111</v>
      </c>
      <c r="BC12" s="65">
        <f t="shared" si="48"/>
        <v>56891</v>
      </c>
      <c r="BD12" s="65">
        <f t="shared" si="49"/>
        <v>107275</v>
      </c>
      <c r="BE12" s="63">
        <v>461.0</v>
      </c>
      <c r="BF12" s="63">
        <v>3711.0</v>
      </c>
      <c r="BG12" s="66"/>
      <c r="BH12" s="66"/>
      <c r="BI12" s="66"/>
      <c r="BJ12" s="66"/>
      <c r="BK12" s="66"/>
      <c r="BL12" s="66"/>
      <c r="BM12" s="66"/>
      <c r="BN12" s="66"/>
      <c r="BO12" s="65">
        <f t="shared" si="50"/>
        <v>461</v>
      </c>
      <c r="BP12" s="65">
        <f t="shared" ref="BP12:BQ12" si="51">BI12+BF12+BM12</f>
        <v>3711</v>
      </c>
      <c r="BQ12" s="65">
        <f t="shared" si="51"/>
        <v>0</v>
      </c>
      <c r="BR12" s="66"/>
      <c r="BS12" s="66"/>
      <c r="BT12" s="65"/>
      <c r="BU12" s="63">
        <v>711.0</v>
      </c>
      <c r="BV12" s="63"/>
      <c r="BW12" s="72">
        <v>5000.0</v>
      </c>
      <c r="BX12" s="63">
        <v>3465.0</v>
      </c>
      <c r="BY12" s="63">
        <v>6397.0</v>
      </c>
      <c r="BZ12" s="93">
        <v>10000.0</v>
      </c>
      <c r="CA12" s="63">
        <v>578.0</v>
      </c>
      <c r="CB12" s="63">
        <v>8941.0</v>
      </c>
      <c r="CC12" s="93">
        <v>10000.0</v>
      </c>
      <c r="CD12" s="66"/>
      <c r="CE12" s="66"/>
      <c r="CF12" s="66"/>
      <c r="CG12" s="66"/>
      <c r="CH12" s="66"/>
      <c r="CI12" s="66"/>
      <c r="CJ12" s="63"/>
      <c r="CK12" s="63">
        <v>14652.0</v>
      </c>
      <c r="CL12" s="66"/>
      <c r="CM12" s="65">
        <f t="shared" ref="CM12:CO12" si="52">BR12+BU12+BX12+CA12+CD12+CG12+CJ12</f>
        <v>4754</v>
      </c>
      <c r="CN12" s="65">
        <f t="shared" si="52"/>
        <v>29990</v>
      </c>
      <c r="CO12" s="65">
        <f t="shared" si="52"/>
        <v>25000</v>
      </c>
      <c r="CP12" s="66"/>
      <c r="CQ12" s="66"/>
      <c r="CR12" s="66"/>
      <c r="CS12" s="66"/>
      <c r="CT12" s="74"/>
      <c r="CU12" s="74"/>
      <c r="CV12" s="75">
        <f t="shared" ref="CV12:CW12" si="53">CS12+CP12</f>
        <v>0</v>
      </c>
      <c r="CW12" s="75">
        <f t="shared" si="53"/>
        <v>0</v>
      </c>
      <c r="CX12" s="75"/>
      <c r="CY12" s="74"/>
      <c r="CZ12" s="74"/>
      <c r="DA12" s="74"/>
      <c r="DB12" s="74"/>
      <c r="DC12" s="74"/>
      <c r="DD12" s="74"/>
      <c r="DE12" s="76">
        <f t="shared" si="54"/>
        <v>82729</v>
      </c>
      <c r="DF12" s="76">
        <f t="shared" si="55"/>
        <v>141768</v>
      </c>
      <c r="DG12" s="76">
        <f t="shared" si="56"/>
        <v>154275</v>
      </c>
      <c r="DH12" s="77" t="s">
        <v>69</v>
      </c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</row>
    <row r="13" ht="15.0" customHeight="1">
      <c r="A13" s="91" t="s">
        <v>70</v>
      </c>
      <c r="B13" s="94" t="s">
        <v>71</v>
      </c>
      <c r="C13" s="62"/>
      <c r="D13" s="62"/>
      <c r="E13" s="62"/>
      <c r="F13" s="61">
        <v>801.0</v>
      </c>
      <c r="G13" s="63">
        <v>4000.0</v>
      </c>
      <c r="H13" s="62"/>
      <c r="I13" s="65">
        <f t="shared" ref="I13:J13" si="57">F13+C13</f>
        <v>801</v>
      </c>
      <c r="J13" s="65">
        <f t="shared" si="57"/>
        <v>4000</v>
      </c>
      <c r="K13" s="65"/>
      <c r="L13" s="63"/>
      <c r="M13" s="63"/>
      <c r="N13" s="66">
        <v>1000.0</v>
      </c>
      <c r="O13" s="63">
        <v>3048.0</v>
      </c>
      <c r="P13" s="63">
        <v>2605.0</v>
      </c>
      <c r="Q13" s="66">
        <v>4800.0</v>
      </c>
      <c r="R13" s="66"/>
      <c r="S13" s="66"/>
      <c r="T13" s="66"/>
      <c r="U13" s="66">
        <v>0.0</v>
      </c>
      <c r="V13" s="66">
        <v>0.0</v>
      </c>
      <c r="W13" s="66"/>
      <c r="X13" s="66"/>
      <c r="Y13" s="66"/>
      <c r="Z13" s="66"/>
      <c r="AA13" s="66"/>
      <c r="AB13" s="66"/>
      <c r="AC13" s="66"/>
      <c r="AD13" s="65">
        <f t="shared" ref="AD13:AE13" si="58">U13+R13+O13+L13</f>
        <v>3048</v>
      </c>
      <c r="AE13" s="65">
        <f t="shared" si="58"/>
        <v>2605</v>
      </c>
      <c r="AF13" s="67">
        <f t="shared" si="42"/>
        <v>5800</v>
      </c>
      <c r="AG13" s="63">
        <v>99412.0</v>
      </c>
      <c r="AH13" s="63">
        <v>124653.0</v>
      </c>
      <c r="AI13" s="66">
        <v>148283.0</v>
      </c>
      <c r="AJ13" s="63">
        <v>7115.0</v>
      </c>
      <c r="AK13" s="68">
        <v>10420.0</v>
      </c>
      <c r="AL13" s="66">
        <v>19100.0</v>
      </c>
      <c r="AM13" s="63">
        <v>223663.0</v>
      </c>
      <c r="AN13" s="63">
        <v>270207.0</v>
      </c>
      <c r="AO13" s="66">
        <v>298708.0</v>
      </c>
      <c r="AP13" s="63">
        <v>60538.0</v>
      </c>
      <c r="AQ13" s="63">
        <v>56132.0</v>
      </c>
      <c r="AR13" s="66">
        <v>25000.0</v>
      </c>
      <c r="AS13" s="66"/>
      <c r="AT13" s="66"/>
      <c r="AU13" s="66"/>
      <c r="AV13" s="63">
        <v>6000.0</v>
      </c>
      <c r="AW13" s="69">
        <v>5334.0</v>
      </c>
      <c r="AX13" s="66">
        <v>12600.0</v>
      </c>
      <c r="AY13" s="63">
        <v>1753.0</v>
      </c>
      <c r="AZ13" s="63">
        <v>1903.0</v>
      </c>
      <c r="BA13" s="66">
        <v>1022.0</v>
      </c>
      <c r="BB13" s="65">
        <f t="shared" si="59"/>
        <v>398481</v>
      </c>
      <c r="BC13" s="65">
        <f t="shared" si="48"/>
        <v>468649</v>
      </c>
      <c r="BD13" s="65">
        <f t="shared" si="49"/>
        <v>504713</v>
      </c>
      <c r="BE13" s="63">
        <v>9572.0</v>
      </c>
      <c r="BF13" s="63">
        <v>9181.0</v>
      </c>
      <c r="BG13" s="70">
        <v>20500.0</v>
      </c>
      <c r="BH13" s="63">
        <v>6992.0</v>
      </c>
      <c r="BI13" s="63">
        <v>6406.0</v>
      </c>
      <c r="BJ13" s="70">
        <v>13500.0</v>
      </c>
      <c r="BK13" s="66"/>
      <c r="BL13" s="63">
        <v>1150.0</v>
      </c>
      <c r="BM13" s="63">
        <v>935.0</v>
      </c>
      <c r="BN13" s="70">
        <v>1800.0</v>
      </c>
      <c r="BO13" s="65">
        <f t="shared" ref="BO13:BQ13" si="60">BH13+BE13+BL13</f>
        <v>17714</v>
      </c>
      <c r="BP13" s="65">
        <f t="shared" si="60"/>
        <v>16522</v>
      </c>
      <c r="BQ13" s="65">
        <f t="shared" si="60"/>
        <v>35800</v>
      </c>
      <c r="BR13" s="66"/>
      <c r="BS13" s="66"/>
      <c r="BT13" s="65"/>
      <c r="BU13" s="63">
        <v>5971.0</v>
      </c>
      <c r="BV13" s="63">
        <v>4963.0</v>
      </c>
      <c r="BW13" s="72">
        <v>9600.0</v>
      </c>
      <c r="BX13" s="63">
        <v>4463.0</v>
      </c>
      <c r="BY13" s="63">
        <v>3602.0</v>
      </c>
      <c r="BZ13" s="93">
        <v>6400.0</v>
      </c>
      <c r="CA13" s="63">
        <v>865.0</v>
      </c>
      <c r="CB13" s="63">
        <v>3278.0</v>
      </c>
      <c r="CC13" s="93">
        <v>6800.0</v>
      </c>
      <c r="CD13" s="63">
        <v>1640.0</v>
      </c>
      <c r="CE13" s="63">
        <v>1493.0</v>
      </c>
      <c r="CF13" s="66"/>
      <c r="CG13" s="66"/>
      <c r="CH13" s="66"/>
      <c r="CI13" s="66"/>
      <c r="CJ13" s="66"/>
      <c r="CK13" s="66"/>
      <c r="CL13" s="66"/>
      <c r="CM13" s="65">
        <f t="shared" ref="CM13:CO13" si="61">BR13+BU13+BX13+CA13+CD13+CG13+CJ13</f>
        <v>12939</v>
      </c>
      <c r="CN13" s="65">
        <f t="shared" si="61"/>
        <v>13336</v>
      </c>
      <c r="CO13" s="65">
        <f t="shared" si="61"/>
        <v>22800</v>
      </c>
      <c r="CP13" s="66"/>
      <c r="CQ13" s="66"/>
      <c r="CR13" s="66"/>
      <c r="CS13" s="66"/>
      <c r="CT13" s="74"/>
      <c r="CU13" s="74"/>
      <c r="CV13" s="75">
        <f t="shared" ref="CV13:CW13" si="62">CS13+CP13</f>
        <v>0</v>
      </c>
      <c r="CW13" s="75">
        <f t="shared" si="62"/>
        <v>0</v>
      </c>
      <c r="CX13" s="75"/>
      <c r="CY13" s="74"/>
      <c r="CZ13" s="74"/>
      <c r="DA13" s="74"/>
      <c r="DB13" s="74"/>
      <c r="DC13" s="74"/>
      <c r="DD13" s="74"/>
      <c r="DE13" s="76">
        <f t="shared" si="54"/>
        <v>432983</v>
      </c>
      <c r="DF13" s="76">
        <f t="shared" si="55"/>
        <v>505112</v>
      </c>
      <c r="DG13" s="76">
        <f t="shared" si="56"/>
        <v>569113</v>
      </c>
      <c r="DH13" s="95" t="s">
        <v>71</v>
      </c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</row>
    <row r="14" ht="19.5" customHeight="1">
      <c r="A14" s="96" t="s">
        <v>72</v>
      </c>
      <c r="B14" s="94" t="s">
        <v>73</v>
      </c>
      <c r="C14" s="62"/>
      <c r="D14" s="62"/>
      <c r="E14" s="62"/>
      <c r="F14" s="61"/>
      <c r="G14" s="62"/>
      <c r="H14" s="62"/>
      <c r="I14" s="65">
        <f t="shared" ref="I14:J14" si="63">F14+C14</f>
        <v>0</v>
      </c>
      <c r="J14" s="65">
        <f t="shared" si="63"/>
        <v>0</v>
      </c>
      <c r="K14" s="65"/>
      <c r="L14" s="66"/>
      <c r="M14" s="66"/>
      <c r="N14" s="66"/>
      <c r="O14" s="66"/>
      <c r="P14" s="63">
        <v>68.0</v>
      </c>
      <c r="Q14" s="66"/>
      <c r="R14" s="66"/>
      <c r="S14" s="66"/>
      <c r="T14" s="66"/>
      <c r="U14" s="66">
        <v>0.0</v>
      </c>
      <c r="V14" s="66">
        <v>0.0</v>
      </c>
      <c r="W14" s="66"/>
      <c r="X14" s="66"/>
      <c r="Y14" s="66"/>
      <c r="Z14" s="66"/>
      <c r="AA14" s="66"/>
      <c r="AB14" s="66"/>
      <c r="AC14" s="66"/>
      <c r="AD14" s="65">
        <f t="shared" ref="AD14:AE14" si="64">U14+R14+O14+L14</f>
        <v>0</v>
      </c>
      <c r="AE14" s="65">
        <f t="shared" si="64"/>
        <v>68</v>
      </c>
      <c r="AF14" s="67">
        <f t="shared" si="42"/>
        <v>0</v>
      </c>
      <c r="AG14" s="63">
        <v>80017.0</v>
      </c>
      <c r="AH14" s="63">
        <v>259834.0</v>
      </c>
      <c r="AI14" s="66">
        <v>118289.0</v>
      </c>
      <c r="AJ14" s="63">
        <v>10641.0</v>
      </c>
      <c r="AK14" s="68">
        <v>34795.0</v>
      </c>
      <c r="AL14" s="66">
        <v>6000.0</v>
      </c>
      <c r="AM14" s="63">
        <v>125802.0</v>
      </c>
      <c r="AN14" s="63">
        <v>348612.0</v>
      </c>
      <c r="AO14" s="66">
        <v>329550.0</v>
      </c>
      <c r="AP14" s="63">
        <v>96807.0</v>
      </c>
      <c r="AQ14" s="63">
        <v>20072.0</v>
      </c>
      <c r="AR14" s="66">
        <v>60000.0</v>
      </c>
      <c r="AS14" s="66"/>
      <c r="AT14" s="63">
        <v>3979.0</v>
      </c>
      <c r="AU14" s="66"/>
      <c r="AV14" s="63">
        <v>470.0</v>
      </c>
      <c r="AW14" s="69">
        <v>479.0</v>
      </c>
      <c r="AX14" s="66">
        <v>1500.0</v>
      </c>
      <c r="AY14" s="63">
        <v>136.0</v>
      </c>
      <c r="AZ14" s="63">
        <v>10575.0</v>
      </c>
      <c r="BA14" s="66"/>
      <c r="BB14" s="65">
        <f t="shared" si="59"/>
        <v>313873</v>
      </c>
      <c r="BC14" s="65">
        <f t="shared" si="48"/>
        <v>678346</v>
      </c>
      <c r="BD14" s="65">
        <f t="shared" si="49"/>
        <v>515339</v>
      </c>
      <c r="BE14" s="63">
        <v>4217.0</v>
      </c>
      <c r="BF14" s="63">
        <v>5572.0</v>
      </c>
      <c r="BG14" s="70">
        <v>2000.0</v>
      </c>
      <c r="BH14" s="63">
        <v>4122.0</v>
      </c>
      <c r="BI14" s="63">
        <v>3821.0</v>
      </c>
      <c r="BJ14" s="70">
        <v>1000.0</v>
      </c>
      <c r="BK14" s="66"/>
      <c r="BL14" s="66"/>
      <c r="BM14" s="63">
        <v>236.0</v>
      </c>
      <c r="BN14" s="66"/>
      <c r="BO14" s="65">
        <f t="shared" ref="BO14:BQ14" si="65">BH14+BE14+BL14</f>
        <v>8339</v>
      </c>
      <c r="BP14" s="65">
        <f t="shared" si="65"/>
        <v>9629</v>
      </c>
      <c r="BQ14" s="65">
        <f t="shared" si="65"/>
        <v>3000</v>
      </c>
      <c r="BR14" s="63">
        <v>388.0</v>
      </c>
      <c r="BS14" s="63">
        <v>677.0</v>
      </c>
      <c r="BT14" s="65"/>
      <c r="BU14" s="63">
        <v>2983.0</v>
      </c>
      <c r="BV14" s="63">
        <v>2367.0</v>
      </c>
      <c r="BW14" s="72">
        <v>5000.0</v>
      </c>
      <c r="BX14" s="63">
        <v>387.0</v>
      </c>
      <c r="BY14" s="63">
        <v>998.0</v>
      </c>
      <c r="BZ14" s="78">
        <v>9540.0</v>
      </c>
      <c r="CA14" s="78"/>
      <c r="CB14" s="63">
        <v>106.0</v>
      </c>
      <c r="CC14" s="78"/>
      <c r="CD14" s="63">
        <v>4435.0</v>
      </c>
      <c r="CE14" s="63">
        <v>9140.0</v>
      </c>
      <c r="CF14" s="93"/>
      <c r="CG14" s="63">
        <v>1223.0</v>
      </c>
      <c r="CH14" s="63">
        <v>1315.0</v>
      </c>
      <c r="CI14" s="93">
        <v>5000.0</v>
      </c>
      <c r="CJ14" s="66"/>
      <c r="CK14" s="66"/>
      <c r="CL14" s="66"/>
      <c r="CM14" s="65">
        <f t="shared" ref="CM14:CO14" si="66">BR14+BU14+BX14+CA14+CD14+CG14+CJ14</f>
        <v>9416</v>
      </c>
      <c r="CN14" s="65">
        <f t="shared" si="66"/>
        <v>14603</v>
      </c>
      <c r="CO14" s="65">
        <f t="shared" si="66"/>
        <v>19540</v>
      </c>
      <c r="CP14" s="66"/>
      <c r="CQ14" s="66"/>
      <c r="CR14" s="66"/>
      <c r="CS14" s="66"/>
      <c r="CT14" s="74"/>
      <c r="CU14" s="74"/>
      <c r="CV14" s="75">
        <f t="shared" ref="CV14:CW14" si="67">CS14+CP14</f>
        <v>0</v>
      </c>
      <c r="CW14" s="75">
        <f t="shared" si="67"/>
        <v>0</v>
      </c>
      <c r="CX14" s="75"/>
      <c r="CY14" s="74"/>
      <c r="CZ14" s="74"/>
      <c r="DA14" s="74"/>
      <c r="DB14" s="74"/>
      <c r="DC14" s="74"/>
      <c r="DD14" s="74"/>
      <c r="DE14" s="76">
        <f t="shared" si="54"/>
        <v>331628</v>
      </c>
      <c r="DF14" s="76">
        <f t="shared" si="55"/>
        <v>702646</v>
      </c>
      <c r="DG14" s="76">
        <f t="shared" si="56"/>
        <v>537879</v>
      </c>
      <c r="DH14" s="95" t="s">
        <v>73</v>
      </c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</row>
    <row r="15" ht="13.5" customHeight="1">
      <c r="A15" s="97" t="s">
        <v>74</v>
      </c>
      <c r="B15" s="60" t="s">
        <v>75</v>
      </c>
      <c r="C15" s="62"/>
      <c r="D15" s="62"/>
      <c r="E15" s="62"/>
      <c r="F15" s="62"/>
      <c r="G15" s="62"/>
      <c r="H15" s="62"/>
      <c r="I15" s="65">
        <f t="shared" ref="I15:K15" si="68">F15+C15</f>
        <v>0</v>
      </c>
      <c r="J15" s="65">
        <f t="shared" si="68"/>
        <v>0</v>
      </c>
      <c r="K15" s="65">
        <f t="shared" si="68"/>
        <v>0</v>
      </c>
      <c r="L15" s="66"/>
      <c r="M15" s="66"/>
      <c r="N15" s="66"/>
      <c r="O15" s="65"/>
      <c r="P15" s="65"/>
      <c r="Q15" s="65"/>
      <c r="R15" s="65"/>
      <c r="S15" s="65"/>
      <c r="T15" s="65"/>
      <c r="U15" s="65"/>
      <c r="V15" s="65"/>
      <c r="W15" s="65">
        <f>SUM(W16:W19)</f>
        <v>0</v>
      </c>
      <c r="X15" s="65"/>
      <c r="Y15" s="65"/>
      <c r="Z15" s="65"/>
      <c r="AA15" s="65"/>
      <c r="AB15" s="65"/>
      <c r="AC15" s="65"/>
      <c r="AD15" s="65">
        <f t="shared" ref="AD15:AE15" si="69">U15+R15+O15+L15</f>
        <v>0</v>
      </c>
      <c r="AE15" s="65">
        <f t="shared" si="69"/>
        <v>0</v>
      </c>
      <c r="AF15" s="67">
        <f>N15+Q15+W15+Z15</f>
        <v>0</v>
      </c>
      <c r="AG15" s="63">
        <v>26130.0</v>
      </c>
      <c r="AH15" s="63">
        <v>38946.0</v>
      </c>
      <c r="AI15" s="66">
        <v>7020.0</v>
      </c>
      <c r="AJ15" s="66"/>
      <c r="AK15" s="79"/>
      <c r="AL15" s="66"/>
      <c r="AM15" s="63">
        <v>13678.0</v>
      </c>
      <c r="AN15" s="63">
        <v>8328.0</v>
      </c>
      <c r="AO15" s="66">
        <v>5000.0</v>
      </c>
      <c r="AP15" s="63">
        <v>4064.0</v>
      </c>
      <c r="AQ15" s="63">
        <v>3929.0</v>
      </c>
      <c r="AR15" s="66">
        <v>5000.0</v>
      </c>
      <c r="AS15" s="66"/>
      <c r="AT15" s="66"/>
      <c r="AU15" s="66"/>
      <c r="AV15" s="66"/>
      <c r="AW15" s="66"/>
      <c r="AX15" s="66"/>
      <c r="AY15" s="66"/>
      <c r="AZ15" s="66"/>
      <c r="BA15" s="66"/>
      <c r="BB15" s="65">
        <f t="shared" si="59"/>
        <v>43872</v>
      </c>
      <c r="BC15" s="65">
        <f t="shared" si="48"/>
        <v>51203</v>
      </c>
      <c r="BD15" s="65">
        <f t="shared" si="49"/>
        <v>17020</v>
      </c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5">
        <f>BK15+BH15+BE15</f>
        <v>0</v>
      </c>
      <c r="BP15" s="65">
        <f t="shared" ref="BP15:BQ15" si="70">BI15+BF15+BM15</f>
        <v>0</v>
      </c>
      <c r="BQ15" s="65">
        <f t="shared" si="70"/>
        <v>0</v>
      </c>
      <c r="BR15" s="65"/>
      <c r="BS15" s="65"/>
      <c r="BT15" s="65"/>
      <c r="BU15" s="66"/>
      <c r="BV15" s="66"/>
      <c r="BW15" s="80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5">
        <f t="shared" ref="CM15:CO15" si="71">BR15+BU15+BX15+CA15+CD15+CG15+CJ15</f>
        <v>0</v>
      </c>
      <c r="CN15" s="65">
        <f t="shared" si="71"/>
        <v>0</v>
      </c>
      <c r="CO15" s="65">
        <f t="shared" si="71"/>
        <v>0</v>
      </c>
      <c r="CP15" s="66"/>
      <c r="CQ15" s="66"/>
      <c r="CR15" s="66"/>
      <c r="CS15" s="66"/>
      <c r="CT15" s="74"/>
      <c r="CU15" s="74"/>
      <c r="CV15" s="75">
        <f t="shared" ref="CV15:CW15" si="72">CS15+CP15</f>
        <v>0</v>
      </c>
      <c r="CW15" s="75">
        <f t="shared" si="72"/>
        <v>0</v>
      </c>
      <c r="CX15" s="75"/>
      <c r="CY15" s="74"/>
      <c r="CZ15" s="74"/>
      <c r="DA15" s="74"/>
      <c r="DB15" s="74"/>
      <c r="DC15" s="74"/>
      <c r="DD15" s="74"/>
      <c r="DE15" s="76">
        <f t="shared" si="54"/>
        <v>43872</v>
      </c>
      <c r="DF15" s="76">
        <f t="shared" si="55"/>
        <v>51203</v>
      </c>
      <c r="DG15" s="76">
        <f t="shared" si="56"/>
        <v>17020</v>
      </c>
      <c r="DH15" s="77" t="s">
        <v>75</v>
      </c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</row>
    <row r="16" ht="12.75" customHeight="1">
      <c r="A16" s="82" t="s">
        <v>76</v>
      </c>
      <c r="B16" s="98" t="s">
        <v>77</v>
      </c>
      <c r="C16" s="84">
        <f t="shared" ref="C16:AE16" si="73">SUM(C17:C20)</f>
        <v>78056</v>
      </c>
      <c r="D16" s="84">
        <f t="shared" si="73"/>
        <v>58104</v>
      </c>
      <c r="E16" s="84">
        <f t="shared" si="73"/>
        <v>17357</v>
      </c>
      <c r="F16" s="84">
        <f t="shared" si="73"/>
        <v>292300</v>
      </c>
      <c r="G16" s="84">
        <f t="shared" si="73"/>
        <v>350735</v>
      </c>
      <c r="H16" s="84">
        <f t="shared" si="73"/>
        <v>442016</v>
      </c>
      <c r="I16" s="85">
        <f t="shared" si="73"/>
        <v>370356</v>
      </c>
      <c r="J16" s="85">
        <f t="shared" si="73"/>
        <v>408839</v>
      </c>
      <c r="K16" s="85">
        <f t="shared" si="73"/>
        <v>459373</v>
      </c>
      <c r="L16" s="85">
        <f t="shared" si="73"/>
        <v>968</v>
      </c>
      <c r="M16" s="85">
        <f t="shared" si="73"/>
        <v>968</v>
      </c>
      <c r="N16" s="85">
        <f t="shared" si="73"/>
        <v>1250</v>
      </c>
      <c r="O16" s="85">
        <f t="shared" si="73"/>
        <v>14148</v>
      </c>
      <c r="P16" s="85">
        <f t="shared" si="73"/>
        <v>16655</v>
      </c>
      <c r="Q16" s="85">
        <f t="shared" si="73"/>
        <v>18063</v>
      </c>
      <c r="R16" s="85">
        <f t="shared" si="73"/>
        <v>0</v>
      </c>
      <c r="S16" s="85">
        <f t="shared" si="73"/>
        <v>0</v>
      </c>
      <c r="T16" s="85">
        <f t="shared" si="73"/>
        <v>0</v>
      </c>
      <c r="U16" s="85">
        <f t="shared" si="73"/>
        <v>0</v>
      </c>
      <c r="V16" s="85">
        <f t="shared" si="73"/>
        <v>0</v>
      </c>
      <c r="W16" s="85">
        <f t="shared" si="73"/>
        <v>0</v>
      </c>
      <c r="X16" s="85">
        <f t="shared" si="73"/>
        <v>0</v>
      </c>
      <c r="Y16" s="85">
        <f t="shared" si="73"/>
        <v>0</v>
      </c>
      <c r="Z16" s="85">
        <f t="shared" si="73"/>
        <v>0</v>
      </c>
      <c r="AA16" s="85">
        <f t="shared" si="73"/>
        <v>0</v>
      </c>
      <c r="AB16" s="85">
        <f t="shared" si="73"/>
        <v>0</v>
      </c>
      <c r="AC16" s="85">
        <f t="shared" si="73"/>
        <v>953</v>
      </c>
      <c r="AD16" s="85">
        <f t="shared" si="73"/>
        <v>15116</v>
      </c>
      <c r="AE16" s="85">
        <f t="shared" si="73"/>
        <v>17623</v>
      </c>
      <c r="AF16" s="85">
        <f t="shared" ref="AF16:AF58" si="80">N16+Q16+W16+Z16+AC16</f>
        <v>20266</v>
      </c>
      <c r="AG16" s="85">
        <f t="shared" ref="AG16:AR16" si="74">SUM(AG17:AG20)</f>
        <v>869930</v>
      </c>
      <c r="AH16" s="85">
        <f t="shared" si="74"/>
        <v>1033728</v>
      </c>
      <c r="AI16" s="85">
        <f t="shared" si="74"/>
        <v>1208649</v>
      </c>
      <c r="AJ16" s="85">
        <f t="shared" si="74"/>
        <v>42118</v>
      </c>
      <c r="AK16" s="86">
        <f t="shared" si="74"/>
        <v>45583</v>
      </c>
      <c r="AL16" s="85">
        <f t="shared" si="74"/>
        <v>70909</v>
      </c>
      <c r="AM16" s="85">
        <f t="shared" si="74"/>
        <v>1478145</v>
      </c>
      <c r="AN16" s="85">
        <f t="shared" si="74"/>
        <v>1631415</v>
      </c>
      <c r="AO16" s="85">
        <f t="shared" si="74"/>
        <v>1872725</v>
      </c>
      <c r="AP16" s="85">
        <f t="shared" si="74"/>
        <v>400093</v>
      </c>
      <c r="AQ16" s="85">
        <f t="shared" si="74"/>
        <v>436888</v>
      </c>
      <c r="AR16" s="85">
        <f t="shared" si="74"/>
        <v>578450</v>
      </c>
      <c r="AS16" s="85"/>
      <c r="AT16" s="85">
        <f t="shared" ref="AT16:CN16" si="75">SUM(AT17:AT20)</f>
        <v>169</v>
      </c>
      <c r="AU16" s="85">
        <f t="shared" si="75"/>
        <v>0</v>
      </c>
      <c r="AV16" s="85">
        <f t="shared" si="75"/>
        <v>29244</v>
      </c>
      <c r="AW16" s="85">
        <f t="shared" si="75"/>
        <v>31578</v>
      </c>
      <c r="AX16" s="85">
        <f t="shared" si="75"/>
        <v>64380</v>
      </c>
      <c r="AY16" s="85">
        <f t="shared" si="75"/>
        <v>13940</v>
      </c>
      <c r="AZ16" s="85">
        <f t="shared" si="75"/>
        <v>14848</v>
      </c>
      <c r="BA16" s="85">
        <f t="shared" si="75"/>
        <v>8130</v>
      </c>
      <c r="BB16" s="85">
        <f t="shared" si="75"/>
        <v>2833470</v>
      </c>
      <c r="BC16" s="85">
        <f t="shared" si="75"/>
        <v>3194209</v>
      </c>
      <c r="BD16" s="85">
        <f t="shared" si="75"/>
        <v>3803243</v>
      </c>
      <c r="BE16" s="85">
        <f t="shared" si="75"/>
        <v>72656</v>
      </c>
      <c r="BF16" s="85">
        <f t="shared" si="75"/>
        <v>101602</v>
      </c>
      <c r="BG16" s="85">
        <f t="shared" si="75"/>
        <v>118097</v>
      </c>
      <c r="BH16" s="85">
        <f t="shared" si="75"/>
        <v>54194</v>
      </c>
      <c r="BI16" s="85">
        <f t="shared" si="75"/>
        <v>64469</v>
      </c>
      <c r="BJ16" s="85">
        <f t="shared" si="75"/>
        <v>79145</v>
      </c>
      <c r="BK16" s="85">
        <f t="shared" si="75"/>
        <v>0</v>
      </c>
      <c r="BL16" s="85">
        <f t="shared" si="75"/>
        <v>4983</v>
      </c>
      <c r="BM16" s="85">
        <f t="shared" si="75"/>
        <v>5615</v>
      </c>
      <c r="BN16" s="85">
        <f t="shared" si="75"/>
        <v>7130</v>
      </c>
      <c r="BO16" s="85">
        <f t="shared" si="75"/>
        <v>131833</v>
      </c>
      <c r="BP16" s="85">
        <f t="shared" si="75"/>
        <v>171686</v>
      </c>
      <c r="BQ16" s="85">
        <f t="shared" si="75"/>
        <v>204372</v>
      </c>
      <c r="BR16" s="85">
        <f t="shared" si="75"/>
        <v>7618</v>
      </c>
      <c r="BS16" s="85">
        <f t="shared" si="75"/>
        <v>17148</v>
      </c>
      <c r="BT16" s="85">
        <f t="shared" si="75"/>
        <v>27</v>
      </c>
      <c r="BU16" s="85">
        <f t="shared" si="75"/>
        <v>42387</v>
      </c>
      <c r="BV16" s="85">
        <f t="shared" si="75"/>
        <v>47815</v>
      </c>
      <c r="BW16" s="87">
        <f t="shared" si="75"/>
        <v>60843</v>
      </c>
      <c r="BX16" s="85">
        <f t="shared" si="75"/>
        <v>26379</v>
      </c>
      <c r="BY16" s="85">
        <f t="shared" si="75"/>
        <v>27458</v>
      </c>
      <c r="BZ16" s="85">
        <f t="shared" si="75"/>
        <v>36096</v>
      </c>
      <c r="CA16" s="85">
        <f t="shared" si="75"/>
        <v>4611</v>
      </c>
      <c r="CB16" s="85">
        <f t="shared" si="75"/>
        <v>23229</v>
      </c>
      <c r="CC16" s="85">
        <f t="shared" si="75"/>
        <v>36865</v>
      </c>
      <c r="CD16" s="85">
        <f t="shared" si="75"/>
        <v>483481</v>
      </c>
      <c r="CE16" s="85">
        <f t="shared" si="75"/>
        <v>683338</v>
      </c>
      <c r="CF16" s="85">
        <f t="shared" si="75"/>
        <v>14343</v>
      </c>
      <c r="CG16" s="85">
        <f t="shared" si="75"/>
        <v>57467</v>
      </c>
      <c r="CH16" s="85">
        <f t="shared" si="75"/>
        <v>62723</v>
      </c>
      <c r="CI16" s="85">
        <f t="shared" si="75"/>
        <v>263645</v>
      </c>
      <c r="CJ16" s="85">
        <f t="shared" si="75"/>
        <v>0</v>
      </c>
      <c r="CK16" s="85">
        <f t="shared" si="75"/>
        <v>1466</v>
      </c>
      <c r="CL16" s="85">
        <f t="shared" si="75"/>
        <v>0</v>
      </c>
      <c r="CM16" s="85">
        <f t="shared" si="75"/>
        <v>621943</v>
      </c>
      <c r="CN16" s="85">
        <f t="shared" si="75"/>
        <v>863177</v>
      </c>
      <c r="CO16" s="85">
        <f>CO17+CO18+CO19+CO20</f>
        <v>411819</v>
      </c>
      <c r="CP16" s="85">
        <f t="shared" ref="CP16:CW16" si="76">SUM(CP17:CP20)</f>
        <v>0</v>
      </c>
      <c r="CQ16" s="85">
        <f t="shared" si="76"/>
        <v>0</v>
      </c>
      <c r="CR16" s="85">
        <f t="shared" si="76"/>
        <v>0</v>
      </c>
      <c r="CS16" s="85">
        <f t="shared" si="76"/>
        <v>0</v>
      </c>
      <c r="CT16" s="88">
        <f t="shared" si="76"/>
        <v>0</v>
      </c>
      <c r="CU16" s="88">
        <f t="shared" si="76"/>
        <v>0</v>
      </c>
      <c r="CV16" s="88">
        <f t="shared" si="76"/>
        <v>0</v>
      </c>
      <c r="CW16" s="88">
        <f t="shared" si="76"/>
        <v>0</v>
      </c>
      <c r="CX16" s="88"/>
      <c r="CY16" s="88">
        <f t="shared" ref="CY16:DG16" si="77">SUM(CY17:CY20)</f>
        <v>0</v>
      </c>
      <c r="CZ16" s="88">
        <f t="shared" si="77"/>
        <v>0</v>
      </c>
      <c r="DA16" s="88">
        <f t="shared" si="77"/>
        <v>0</v>
      </c>
      <c r="DB16" s="88">
        <f t="shared" si="77"/>
        <v>0</v>
      </c>
      <c r="DC16" s="88">
        <f t="shared" si="77"/>
        <v>0</v>
      </c>
      <c r="DD16" s="88">
        <f t="shared" si="77"/>
        <v>0</v>
      </c>
      <c r="DE16" s="89">
        <f t="shared" si="77"/>
        <v>3972718</v>
      </c>
      <c r="DF16" s="56">
        <f t="shared" si="77"/>
        <v>4655534</v>
      </c>
      <c r="DG16" s="56">
        <f t="shared" si="77"/>
        <v>4899073</v>
      </c>
      <c r="DH16" s="90" t="s">
        <v>77</v>
      </c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</row>
    <row r="17" ht="15.0" customHeight="1">
      <c r="A17" s="91" t="s">
        <v>78</v>
      </c>
      <c r="B17" s="60" t="s">
        <v>79</v>
      </c>
      <c r="C17" s="61">
        <v>47704.0</v>
      </c>
      <c r="D17" s="63">
        <v>35846.0</v>
      </c>
      <c r="E17" s="70">
        <v>7000.0</v>
      </c>
      <c r="F17" s="61">
        <v>179811.0</v>
      </c>
      <c r="G17" s="63">
        <v>214774.0</v>
      </c>
      <c r="H17" s="99">
        <v>274950.0</v>
      </c>
      <c r="I17" s="65">
        <f t="shared" ref="I17:K17" si="78">F17+C17</f>
        <v>227515</v>
      </c>
      <c r="J17" s="65">
        <f t="shared" si="78"/>
        <v>250620</v>
      </c>
      <c r="K17" s="65">
        <f t="shared" si="78"/>
        <v>281950</v>
      </c>
      <c r="L17" s="63">
        <v>503.0</v>
      </c>
      <c r="M17" s="63">
        <v>503.0</v>
      </c>
      <c r="N17" s="66">
        <v>600.0</v>
      </c>
      <c r="O17" s="63">
        <v>9046.0</v>
      </c>
      <c r="P17" s="63">
        <v>10989.0</v>
      </c>
      <c r="Q17" s="66">
        <v>11275.0</v>
      </c>
      <c r="R17" s="66"/>
      <c r="S17" s="66"/>
      <c r="T17" s="66"/>
      <c r="U17" s="66">
        <v>0.0</v>
      </c>
      <c r="V17" s="66">
        <v>0.0</v>
      </c>
      <c r="W17" s="66"/>
      <c r="X17" s="66"/>
      <c r="Y17" s="66"/>
      <c r="Z17" s="66"/>
      <c r="AA17" s="66"/>
      <c r="AB17" s="66"/>
      <c r="AC17" s="70">
        <v>500.0</v>
      </c>
      <c r="AD17" s="65">
        <f t="shared" ref="AD17:AE17" si="79">U17+R17+O17+L17</f>
        <v>9549</v>
      </c>
      <c r="AE17" s="65">
        <f t="shared" si="79"/>
        <v>11492</v>
      </c>
      <c r="AF17" s="67">
        <f t="shared" si="80"/>
        <v>12375</v>
      </c>
      <c r="AG17" s="63">
        <v>462088.0</v>
      </c>
      <c r="AH17" s="63">
        <v>551820.0</v>
      </c>
      <c r="AI17" s="66">
        <v>630291.0</v>
      </c>
      <c r="AJ17" s="63">
        <v>20662.0</v>
      </c>
      <c r="AK17" s="68">
        <v>22080.0</v>
      </c>
      <c r="AL17" s="66">
        <v>31400.0</v>
      </c>
      <c r="AM17" s="63">
        <v>750795.0</v>
      </c>
      <c r="AN17" s="63">
        <v>820676.0</v>
      </c>
      <c r="AO17" s="66">
        <v>918947.0</v>
      </c>
      <c r="AP17" s="63">
        <v>205668.0</v>
      </c>
      <c r="AQ17" s="63">
        <v>226527.0</v>
      </c>
      <c r="AR17" s="66">
        <v>290270.0</v>
      </c>
      <c r="AS17" s="66"/>
      <c r="AT17" s="63">
        <v>83.0</v>
      </c>
      <c r="AU17" s="66"/>
      <c r="AV17" s="63">
        <v>14313.0</v>
      </c>
      <c r="AW17" s="69">
        <v>15339.0</v>
      </c>
      <c r="AX17" s="66">
        <v>30510.0</v>
      </c>
      <c r="AY17" s="63">
        <v>8785.0</v>
      </c>
      <c r="AZ17" s="63">
        <v>9214.0</v>
      </c>
      <c r="BA17" s="66">
        <v>3710.0</v>
      </c>
      <c r="BB17" s="65">
        <f t="shared" ref="BB17:BB20" si="86">AG17+AJ17+AM17+AP17+AV17+AY17</f>
        <v>1462311</v>
      </c>
      <c r="BC17" s="65">
        <f t="shared" ref="BC17:BC20" si="87">AZ17+AW17+AQ17+AN17+AK17+AH17+AT17</f>
        <v>1645739</v>
      </c>
      <c r="BD17" s="65">
        <f t="shared" ref="BD17:BD20" si="88">BA17+AX17+AR17+AO17+AL17+AI17</f>
        <v>1905128</v>
      </c>
      <c r="BE17" s="63">
        <v>46996.0</v>
      </c>
      <c r="BF17" s="63">
        <v>63540.0</v>
      </c>
      <c r="BG17" s="70">
        <v>71695.0</v>
      </c>
      <c r="BH17" s="63">
        <v>34108.0</v>
      </c>
      <c r="BI17" s="63">
        <v>39726.0</v>
      </c>
      <c r="BJ17" s="70">
        <v>49400.0</v>
      </c>
      <c r="BK17" s="66"/>
      <c r="BL17" s="63">
        <v>3013.0</v>
      </c>
      <c r="BM17" s="63">
        <v>3357.0</v>
      </c>
      <c r="BN17" s="70">
        <v>4440.0</v>
      </c>
      <c r="BO17" s="65">
        <f t="shared" ref="BO17:BQ17" si="81">BH17+BE17+BL17</f>
        <v>84117</v>
      </c>
      <c r="BP17" s="65">
        <f t="shared" si="81"/>
        <v>106623</v>
      </c>
      <c r="BQ17" s="65">
        <f t="shared" si="81"/>
        <v>125535</v>
      </c>
      <c r="BR17" s="63">
        <v>4906.0</v>
      </c>
      <c r="BS17" s="63">
        <v>10733.0</v>
      </c>
      <c r="BT17" s="70">
        <v>16.0</v>
      </c>
      <c r="BU17" s="63">
        <v>23811.0</v>
      </c>
      <c r="BV17" s="63">
        <v>27244.0</v>
      </c>
      <c r="BW17" s="72">
        <v>37187.0</v>
      </c>
      <c r="BX17" s="63">
        <v>16453.0</v>
      </c>
      <c r="BY17" s="63">
        <v>17209.0</v>
      </c>
      <c r="BZ17" s="93">
        <v>22013.0</v>
      </c>
      <c r="CA17" s="63">
        <v>2626.0</v>
      </c>
      <c r="CB17" s="63">
        <v>13234.0</v>
      </c>
      <c r="CC17" s="70">
        <f>21940+950</f>
        <v>22890</v>
      </c>
      <c r="CD17" s="63">
        <v>312446.0</v>
      </c>
      <c r="CE17" s="63">
        <v>437670.0</v>
      </c>
      <c r="CF17" s="70">
        <v>8957.0</v>
      </c>
      <c r="CG17" s="63">
        <v>36775.0</v>
      </c>
      <c r="CH17" s="63">
        <v>40285.0</v>
      </c>
      <c r="CI17" s="70">
        <f>49120+50000+20000</f>
        <v>119120</v>
      </c>
      <c r="CJ17" s="66"/>
      <c r="CK17" s="63">
        <v>761.0</v>
      </c>
      <c r="CL17" s="66"/>
      <c r="CM17" s="65">
        <f t="shared" ref="CM17:CO17" si="82">BR17+BU17+BX17+CA17+CD17+CG17+CJ17</f>
        <v>397017</v>
      </c>
      <c r="CN17" s="65">
        <f t="shared" si="82"/>
        <v>547136</v>
      </c>
      <c r="CO17" s="65">
        <f t="shared" si="82"/>
        <v>210183</v>
      </c>
      <c r="CP17" s="66"/>
      <c r="CQ17" s="66"/>
      <c r="CR17" s="66"/>
      <c r="CS17" s="66"/>
      <c r="CT17" s="74"/>
      <c r="CU17" s="74"/>
      <c r="CV17" s="75">
        <f t="shared" ref="CV17:CW17" si="83">CS17+CP17</f>
        <v>0</v>
      </c>
      <c r="CW17" s="75">
        <f t="shared" si="83"/>
        <v>0</v>
      </c>
      <c r="CX17" s="75"/>
      <c r="CY17" s="74"/>
      <c r="CZ17" s="74"/>
      <c r="DA17" s="74"/>
      <c r="DB17" s="74"/>
      <c r="DC17" s="74"/>
      <c r="DD17" s="74"/>
      <c r="DE17" s="76">
        <f t="shared" ref="DE17:DE20" si="92">C17+F17+L17+O17+X17+AJ17+AG17+AM17+AP17+AV17+AY17++BE17+BH17+BL17+BR17+BU17+BX17+CA17+CD17+CG17+CJ17+CP17+CS17+CY17+DB17</f>
        <v>2180509</v>
      </c>
      <c r="DF17" s="76">
        <f t="shared" ref="DF17:DF20" si="93">D17+G17+M17+P17+Y17+AK17+AH17+AN17+AQ17+AW17+AZ17++BF17+BI17+BM17+BS17+BV17+BY17+CB17+CE17+CH17+CK17+CQ17+CT17+CZ17+DC17+AT17</f>
        <v>2561610</v>
      </c>
      <c r="DG17" s="76">
        <f t="shared" ref="DG17:DG20" si="94">K17+AF17+BD17+BQ17+CO17+CX17+DA17+DD17</f>
        <v>2535171</v>
      </c>
      <c r="DH17" s="77" t="s">
        <v>79</v>
      </c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</row>
    <row r="18" ht="15.0" customHeight="1">
      <c r="A18" s="91" t="s">
        <v>80</v>
      </c>
      <c r="B18" s="60" t="s">
        <v>81</v>
      </c>
      <c r="C18" s="61"/>
      <c r="D18" s="61"/>
      <c r="E18" s="62"/>
      <c r="F18" s="62"/>
      <c r="G18" s="63"/>
      <c r="H18" s="62"/>
      <c r="I18" s="65">
        <f t="shared" ref="I18:K18" si="84">F18+C18</f>
        <v>0</v>
      </c>
      <c r="J18" s="65">
        <f t="shared" si="84"/>
        <v>0</v>
      </c>
      <c r="K18" s="65">
        <f t="shared" si="84"/>
        <v>0</v>
      </c>
      <c r="L18" s="66"/>
      <c r="M18" s="66"/>
      <c r="N18" s="66"/>
      <c r="O18" s="66"/>
      <c r="P18" s="66"/>
      <c r="Q18" s="66"/>
      <c r="R18" s="66"/>
      <c r="S18" s="66"/>
      <c r="T18" s="66"/>
      <c r="U18" s="66">
        <v>0.0</v>
      </c>
      <c r="V18" s="66">
        <v>0.0</v>
      </c>
      <c r="W18" s="66"/>
      <c r="X18" s="66"/>
      <c r="Y18" s="66"/>
      <c r="Z18" s="66"/>
      <c r="AA18" s="66"/>
      <c r="AB18" s="66"/>
      <c r="AC18" s="70"/>
      <c r="AD18" s="65">
        <f t="shared" ref="AD18:AE18" si="85">U18+R18+O18+L18</f>
        <v>0</v>
      </c>
      <c r="AE18" s="65">
        <f t="shared" si="85"/>
        <v>0</v>
      </c>
      <c r="AF18" s="67">
        <f t="shared" si="80"/>
        <v>0</v>
      </c>
      <c r="AG18" s="63">
        <v>102750.0</v>
      </c>
      <c r="AH18" s="63">
        <v>115381.0</v>
      </c>
      <c r="AI18" s="66">
        <v>144321.0</v>
      </c>
      <c r="AJ18" s="63">
        <v>7310.0</v>
      </c>
      <c r="AK18" s="63">
        <v>7632.0</v>
      </c>
      <c r="AL18" s="66">
        <v>13380.0</v>
      </c>
      <c r="AM18" s="63">
        <v>236030.0</v>
      </c>
      <c r="AN18" s="63">
        <v>265181.0</v>
      </c>
      <c r="AO18" s="66">
        <v>336775.0</v>
      </c>
      <c r="AP18" s="63">
        <v>66154.0</v>
      </c>
      <c r="AQ18" s="63">
        <v>69352.0</v>
      </c>
      <c r="AR18" s="66">
        <v>102963.0</v>
      </c>
      <c r="AS18" s="66"/>
      <c r="AT18" s="63">
        <v>31.0</v>
      </c>
      <c r="AU18" s="66"/>
      <c r="AV18" s="63">
        <v>5389.0</v>
      </c>
      <c r="AW18" s="69">
        <v>5956.0</v>
      </c>
      <c r="AX18" s="66">
        <v>11876.0</v>
      </c>
      <c r="AY18" s="66"/>
      <c r="AZ18" s="66"/>
      <c r="BA18" s="66">
        <v>651.0</v>
      </c>
      <c r="BB18" s="65">
        <f t="shared" si="86"/>
        <v>417633</v>
      </c>
      <c r="BC18" s="65">
        <f t="shared" si="87"/>
        <v>463533</v>
      </c>
      <c r="BD18" s="65">
        <f t="shared" si="88"/>
        <v>609966</v>
      </c>
      <c r="BE18" s="63"/>
      <c r="BF18" s="63">
        <v>2141.0</v>
      </c>
      <c r="BG18" s="70">
        <v>3220.0</v>
      </c>
      <c r="BH18" s="66"/>
      <c r="BI18" s="66"/>
      <c r="BJ18" s="70"/>
      <c r="BK18" s="66"/>
      <c r="BL18" s="66"/>
      <c r="BM18" s="66"/>
      <c r="BN18" s="66"/>
      <c r="BO18" s="65">
        <f t="shared" ref="BO18:BQ18" si="89">BH18+BE18+BL18</f>
        <v>0</v>
      </c>
      <c r="BP18" s="65">
        <f t="shared" si="89"/>
        <v>2141</v>
      </c>
      <c r="BQ18" s="65">
        <f t="shared" si="89"/>
        <v>3220</v>
      </c>
      <c r="BR18" s="65"/>
      <c r="BS18" s="65"/>
      <c r="BT18" s="65"/>
      <c r="BU18" s="63">
        <v>3404.0</v>
      </c>
      <c r="BV18" s="63">
        <v>3675.0</v>
      </c>
      <c r="BW18" s="70">
        <v>1250.0</v>
      </c>
      <c r="BX18" s="63">
        <v>593.0</v>
      </c>
      <c r="BY18" s="63">
        <v>289.0</v>
      </c>
      <c r="BZ18" s="93">
        <v>825.0</v>
      </c>
      <c r="CA18" s="63">
        <v>258.0</v>
      </c>
      <c r="CB18" s="63">
        <v>1226.0</v>
      </c>
      <c r="CC18" s="70">
        <v>875.0</v>
      </c>
      <c r="CD18" s="92"/>
      <c r="CE18" s="92"/>
      <c r="CF18" s="66"/>
      <c r="CG18" s="63"/>
      <c r="CH18" s="63"/>
      <c r="CI18" s="66"/>
      <c r="CJ18" s="63"/>
      <c r="CK18" s="63"/>
      <c r="CL18" s="66"/>
      <c r="CM18" s="65">
        <f t="shared" ref="CM18:CO18" si="90">BR18+BU18+BX18+CA18+CD18+CG18+CJ18</f>
        <v>4255</v>
      </c>
      <c r="CN18" s="65">
        <f t="shared" si="90"/>
        <v>5190</v>
      </c>
      <c r="CO18" s="65">
        <f t="shared" si="90"/>
        <v>2950</v>
      </c>
      <c r="CP18" s="66"/>
      <c r="CQ18" s="66"/>
      <c r="CR18" s="66"/>
      <c r="CS18" s="66"/>
      <c r="CT18" s="74"/>
      <c r="CU18" s="74"/>
      <c r="CV18" s="75">
        <f t="shared" ref="CV18:CW18" si="91">CS18+CP18</f>
        <v>0</v>
      </c>
      <c r="CW18" s="75">
        <f t="shared" si="91"/>
        <v>0</v>
      </c>
      <c r="CX18" s="75"/>
      <c r="CY18" s="74"/>
      <c r="CZ18" s="74"/>
      <c r="DA18" s="74"/>
      <c r="DB18" s="74"/>
      <c r="DC18" s="74"/>
      <c r="DD18" s="74"/>
      <c r="DE18" s="76">
        <f t="shared" si="92"/>
        <v>421888</v>
      </c>
      <c r="DF18" s="76">
        <f t="shared" si="93"/>
        <v>470864</v>
      </c>
      <c r="DG18" s="76">
        <f t="shared" si="94"/>
        <v>616136</v>
      </c>
      <c r="DH18" s="77" t="s">
        <v>81</v>
      </c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</row>
    <row r="19" ht="15.0" customHeight="1">
      <c r="A19" s="91" t="s">
        <v>82</v>
      </c>
      <c r="B19" s="60" t="s">
        <v>83</v>
      </c>
      <c r="C19" s="61">
        <v>19263.0</v>
      </c>
      <c r="D19" s="63">
        <v>14308.0</v>
      </c>
      <c r="E19" s="70">
        <v>6000.0</v>
      </c>
      <c r="F19" s="61">
        <v>72762.0</v>
      </c>
      <c r="G19" s="63">
        <v>87605.0</v>
      </c>
      <c r="H19" s="99">
        <v>104630.0</v>
      </c>
      <c r="I19" s="65">
        <f t="shared" ref="I19:K19" si="95">F19+C19</f>
        <v>92025</v>
      </c>
      <c r="J19" s="65">
        <f t="shared" si="95"/>
        <v>101913</v>
      </c>
      <c r="K19" s="65">
        <f t="shared" si="95"/>
        <v>110630</v>
      </c>
      <c r="L19" s="63">
        <v>294.0</v>
      </c>
      <c r="M19" s="63">
        <v>263.0</v>
      </c>
      <c r="N19" s="66">
        <v>350.0</v>
      </c>
      <c r="O19" s="63">
        <v>3391.0</v>
      </c>
      <c r="P19" s="63">
        <v>4262.0</v>
      </c>
      <c r="Q19" s="66">
        <v>4288.0</v>
      </c>
      <c r="R19" s="66"/>
      <c r="S19" s="66"/>
      <c r="T19" s="66"/>
      <c r="U19" s="66">
        <v>0.0</v>
      </c>
      <c r="V19" s="66">
        <v>0.0</v>
      </c>
      <c r="W19" s="66"/>
      <c r="X19" s="66"/>
      <c r="Y19" s="66"/>
      <c r="Z19" s="66"/>
      <c r="AA19" s="66"/>
      <c r="AB19" s="66"/>
      <c r="AC19" s="70">
        <v>300.0</v>
      </c>
      <c r="AD19" s="65">
        <f t="shared" ref="AD19:AE19" si="96">U19+R19+O19+L19</f>
        <v>3685</v>
      </c>
      <c r="AE19" s="65">
        <f t="shared" si="96"/>
        <v>4525</v>
      </c>
      <c r="AF19" s="67">
        <f t="shared" si="80"/>
        <v>4938</v>
      </c>
      <c r="AG19" s="63">
        <v>198288.0</v>
      </c>
      <c r="AH19" s="63">
        <v>238348.0</v>
      </c>
      <c r="AI19" s="66">
        <v>272978.0</v>
      </c>
      <c r="AJ19" s="63">
        <v>9080.0</v>
      </c>
      <c r="AK19" s="63">
        <v>10437.0</v>
      </c>
      <c r="AL19" s="66">
        <v>15600.0</v>
      </c>
      <c r="AM19" s="63">
        <v>320538.0</v>
      </c>
      <c r="AN19" s="63">
        <v>353293.0</v>
      </c>
      <c r="AO19" s="66">
        <v>398400.0</v>
      </c>
      <c r="AP19" s="63">
        <v>85417.0</v>
      </c>
      <c r="AQ19" s="63">
        <v>96167.0</v>
      </c>
      <c r="AR19" s="66">
        <v>123763.0</v>
      </c>
      <c r="AS19" s="66"/>
      <c r="AT19" s="63">
        <v>35.0</v>
      </c>
      <c r="AU19" s="66"/>
      <c r="AV19" s="63">
        <v>6033.0</v>
      </c>
      <c r="AW19" s="69">
        <v>6598.0</v>
      </c>
      <c r="AX19" s="66">
        <v>13534.0</v>
      </c>
      <c r="AY19" s="63">
        <v>3527.0</v>
      </c>
      <c r="AZ19" s="63">
        <v>4080.0</v>
      </c>
      <c r="BA19" s="66">
        <v>2189.0</v>
      </c>
      <c r="BB19" s="65">
        <f t="shared" si="86"/>
        <v>622883</v>
      </c>
      <c r="BC19" s="65">
        <f t="shared" si="87"/>
        <v>708958</v>
      </c>
      <c r="BD19" s="65">
        <f t="shared" si="88"/>
        <v>826464</v>
      </c>
      <c r="BE19" s="63">
        <v>18750.0</v>
      </c>
      <c r="BF19" s="63">
        <v>25847.0</v>
      </c>
      <c r="BG19" s="70">
        <v>27270.0</v>
      </c>
      <c r="BH19" s="63">
        <v>13962.0</v>
      </c>
      <c r="BI19" s="63">
        <v>16898.0</v>
      </c>
      <c r="BJ19" s="70">
        <v>18785.0</v>
      </c>
      <c r="BK19" s="66"/>
      <c r="BL19" s="63">
        <v>1244.0</v>
      </c>
      <c r="BM19" s="63">
        <v>1449.0</v>
      </c>
      <c r="BN19" s="70">
        <v>1690.0</v>
      </c>
      <c r="BO19" s="65">
        <f t="shared" ref="BO19:BQ19" si="97">BH19+BE19+BL19</f>
        <v>33956</v>
      </c>
      <c r="BP19" s="65">
        <f t="shared" si="97"/>
        <v>44194</v>
      </c>
      <c r="BQ19" s="65">
        <f t="shared" si="97"/>
        <v>47745</v>
      </c>
      <c r="BR19" s="63">
        <v>1915.0</v>
      </c>
      <c r="BS19" s="63">
        <v>4258.0</v>
      </c>
      <c r="BT19" s="70">
        <v>7.0</v>
      </c>
      <c r="BU19" s="63">
        <v>10444.0</v>
      </c>
      <c r="BV19" s="63">
        <v>11540.0</v>
      </c>
      <c r="BW19" s="70">
        <v>14148.0</v>
      </c>
      <c r="BX19" s="63">
        <v>6457.0</v>
      </c>
      <c r="BY19" s="63">
        <v>7075.0</v>
      </c>
      <c r="BZ19" s="93">
        <v>8373.0</v>
      </c>
      <c r="CA19" s="63">
        <v>1091.0</v>
      </c>
      <c r="CB19" s="63">
        <v>5538.0</v>
      </c>
      <c r="CC19" s="70">
        <f>8340+360</f>
        <v>8700</v>
      </c>
      <c r="CD19" s="63">
        <v>122736.0</v>
      </c>
      <c r="CE19" s="63">
        <v>174199.0</v>
      </c>
      <c r="CF19" s="70">
        <v>3402.0</v>
      </c>
      <c r="CG19" s="63">
        <v>14718.0</v>
      </c>
      <c r="CH19" s="63">
        <v>16220.0</v>
      </c>
      <c r="CI19" s="70">
        <f>18680+50000+5141</f>
        <v>73821</v>
      </c>
      <c r="CJ19" s="63"/>
      <c r="CK19" s="63">
        <v>445.0</v>
      </c>
      <c r="CL19" s="66"/>
      <c r="CM19" s="65">
        <f t="shared" ref="CM19:CO19" si="98">BR19+BU19+BX19+CA19+CD19+CG19+CJ19</f>
        <v>157361</v>
      </c>
      <c r="CN19" s="65">
        <f t="shared" si="98"/>
        <v>219275</v>
      </c>
      <c r="CO19" s="65">
        <f t="shared" si="98"/>
        <v>108451</v>
      </c>
      <c r="CP19" s="66"/>
      <c r="CQ19" s="66"/>
      <c r="CR19" s="66"/>
      <c r="CS19" s="66"/>
      <c r="CT19" s="74"/>
      <c r="CU19" s="74"/>
      <c r="CV19" s="75">
        <f t="shared" ref="CV19:CW19" si="99">CS19+CP19</f>
        <v>0</v>
      </c>
      <c r="CW19" s="75">
        <f t="shared" si="99"/>
        <v>0</v>
      </c>
      <c r="CX19" s="75"/>
      <c r="CY19" s="74"/>
      <c r="CZ19" s="74"/>
      <c r="DA19" s="74"/>
      <c r="DB19" s="74"/>
      <c r="DC19" s="74"/>
      <c r="DD19" s="74"/>
      <c r="DE19" s="76">
        <f t="shared" si="92"/>
        <v>909910</v>
      </c>
      <c r="DF19" s="76">
        <f t="shared" si="93"/>
        <v>1078865</v>
      </c>
      <c r="DG19" s="76">
        <f t="shared" si="94"/>
        <v>1098228</v>
      </c>
      <c r="DH19" s="77" t="s">
        <v>83</v>
      </c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</row>
    <row r="20" ht="15.0" customHeight="1">
      <c r="A20" s="91" t="s">
        <v>84</v>
      </c>
      <c r="B20" s="60" t="s">
        <v>85</v>
      </c>
      <c r="C20" s="61">
        <v>11089.0</v>
      </c>
      <c r="D20" s="63">
        <v>7950.0</v>
      </c>
      <c r="E20" s="70">
        <v>4357.0</v>
      </c>
      <c r="F20" s="61">
        <v>39727.0</v>
      </c>
      <c r="G20" s="63">
        <v>48356.0</v>
      </c>
      <c r="H20" s="99">
        <v>62436.0</v>
      </c>
      <c r="I20" s="65">
        <f t="shared" ref="I20:K20" si="100">F20+C20</f>
        <v>50816</v>
      </c>
      <c r="J20" s="65">
        <f t="shared" si="100"/>
        <v>56306</v>
      </c>
      <c r="K20" s="65">
        <f t="shared" si="100"/>
        <v>66793</v>
      </c>
      <c r="L20" s="63">
        <v>171.0</v>
      </c>
      <c r="M20" s="63">
        <v>202.0</v>
      </c>
      <c r="N20" s="66">
        <v>300.0</v>
      </c>
      <c r="O20" s="63">
        <v>1711.0</v>
      </c>
      <c r="P20" s="63">
        <v>1404.0</v>
      </c>
      <c r="Q20" s="66">
        <v>2500.0</v>
      </c>
      <c r="R20" s="65"/>
      <c r="S20" s="65"/>
      <c r="T20" s="65"/>
      <c r="U20" s="65"/>
      <c r="V20" s="65"/>
      <c r="W20" s="65"/>
      <c r="X20" s="65"/>
      <c r="Y20" s="66"/>
      <c r="Z20" s="66"/>
      <c r="AA20" s="66"/>
      <c r="AB20" s="66"/>
      <c r="AC20" s="70">
        <v>153.0</v>
      </c>
      <c r="AD20" s="65">
        <f t="shared" ref="AD20:AE20" si="101">U20+R20+O20+L20</f>
        <v>1882</v>
      </c>
      <c r="AE20" s="65">
        <f t="shared" si="101"/>
        <v>1606</v>
      </c>
      <c r="AF20" s="67">
        <f t="shared" si="80"/>
        <v>2953</v>
      </c>
      <c r="AG20" s="63">
        <v>106804.0</v>
      </c>
      <c r="AH20" s="63">
        <v>128179.0</v>
      </c>
      <c r="AI20" s="66">
        <v>161059.0</v>
      </c>
      <c r="AJ20" s="63">
        <v>5066.0</v>
      </c>
      <c r="AK20" s="63">
        <v>5434.0</v>
      </c>
      <c r="AL20" s="66">
        <v>10529.0</v>
      </c>
      <c r="AM20" s="63">
        <v>170782.0</v>
      </c>
      <c r="AN20" s="63">
        <v>192265.0</v>
      </c>
      <c r="AO20" s="66">
        <v>218603.0</v>
      </c>
      <c r="AP20" s="63">
        <v>42854.0</v>
      </c>
      <c r="AQ20" s="63">
        <v>44842.0</v>
      </c>
      <c r="AR20" s="66">
        <v>61454.0</v>
      </c>
      <c r="AS20" s="66"/>
      <c r="AT20" s="63">
        <v>20.0</v>
      </c>
      <c r="AU20" s="66"/>
      <c r="AV20" s="63">
        <v>3509.0</v>
      </c>
      <c r="AW20" s="69">
        <v>3685.0</v>
      </c>
      <c r="AX20" s="66">
        <v>8460.0</v>
      </c>
      <c r="AY20" s="63">
        <v>1628.0</v>
      </c>
      <c r="AZ20" s="63">
        <v>1554.0</v>
      </c>
      <c r="BA20" s="66">
        <v>1580.0</v>
      </c>
      <c r="BB20" s="65">
        <f t="shared" si="86"/>
        <v>330643</v>
      </c>
      <c r="BC20" s="65">
        <f t="shared" si="87"/>
        <v>375979</v>
      </c>
      <c r="BD20" s="65">
        <f t="shared" si="88"/>
        <v>461685</v>
      </c>
      <c r="BE20" s="63">
        <v>6910.0</v>
      </c>
      <c r="BF20" s="63">
        <v>10074.0</v>
      </c>
      <c r="BG20" s="70">
        <v>15912.0</v>
      </c>
      <c r="BH20" s="63">
        <v>6124.0</v>
      </c>
      <c r="BI20" s="63">
        <v>7845.0</v>
      </c>
      <c r="BJ20" s="70">
        <v>10960.0</v>
      </c>
      <c r="BK20" s="66"/>
      <c r="BL20" s="63">
        <v>726.0</v>
      </c>
      <c r="BM20" s="63">
        <v>809.0</v>
      </c>
      <c r="BN20" s="70">
        <v>1000.0</v>
      </c>
      <c r="BO20" s="65">
        <f t="shared" ref="BO20:BQ20" si="102">BH20+BE20+BL20</f>
        <v>13760</v>
      </c>
      <c r="BP20" s="65">
        <f t="shared" si="102"/>
        <v>18728</v>
      </c>
      <c r="BQ20" s="65">
        <f t="shared" si="102"/>
        <v>27872</v>
      </c>
      <c r="BR20" s="63">
        <v>797.0</v>
      </c>
      <c r="BS20" s="63">
        <v>2157.0</v>
      </c>
      <c r="BT20" s="70">
        <v>4.0</v>
      </c>
      <c r="BU20" s="63">
        <v>4728.0</v>
      </c>
      <c r="BV20" s="63">
        <v>5356.0</v>
      </c>
      <c r="BW20" s="70">
        <v>8258.0</v>
      </c>
      <c r="BX20" s="63">
        <v>2876.0</v>
      </c>
      <c r="BY20" s="63">
        <v>2885.0</v>
      </c>
      <c r="BZ20" s="93">
        <v>4885.0</v>
      </c>
      <c r="CA20" s="63">
        <v>636.0</v>
      </c>
      <c r="CB20" s="63">
        <v>3231.0</v>
      </c>
      <c r="CC20" s="70">
        <f>4190+210</f>
        <v>4400</v>
      </c>
      <c r="CD20" s="63">
        <v>48299.0</v>
      </c>
      <c r="CE20" s="63">
        <v>71469.0</v>
      </c>
      <c r="CF20" s="70">
        <v>1984.0</v>
      </c>
      <c r="CG20" s="63">
        <v>5974.0</v>
      </c>
      <c r="CH20" s="63">
        <v>6218.0</v>
      </c>
      <c r="CI20" s="70">
        <f>10900+55804+4000</f>
        <v>70704</v>
      </c>
      <c r="CJ20" s="63"/>
      <c r="CK20" s="63">
        <v>260.0</v>
      </c>
      <c r="CL20" s="66"/>
      <c r="CM20" s="65">
        <f t="shared" ref="CM20:CO20" si="103">BR20+BU20+BX20+CA20+CD20+CG20+CJ20</f>
        <v>63310</v>
      </c>
      <c r="CN20" s="65">
        <f t="shared" si="103"/>
        <v>91576</v>
      </c>
      <c r="CO20" s="65">
        <f t="shared" si="103"/>
        <v>90235</v>
      </c>
      <c r="CP20" s="66"/>
      <c r="CQ20" s="66"/>
      <c r="CR20" s="66"/>
      <c r="CS20" s="66"/>
      <c r="CT20" s="74"/>
      <c r="CU20" s="74"/>
      <c r="CV20" s="75">
        <f t="shared" ref="CV20:CW20" si="104">CS20+CP20</f>
        <v>0</v>
      </c>
      <c r="CW20" s="75">
        <f t="shared" si="104"/>
        <v>0</v>
      </c>
      <c r="CX20" s="75"/>
      <c r="CY20" s="74"/>
      <c r="CZ20" s="74"/>
      <c r="DA20" s="74"/>
      <c r="DB20" s="74"/>
      <c r="DC20" s="74"/>
      <c r="DD20" s="74"/>
      <c r="DE20" s="76">
        <f t="shared" si="92"/>
        <v>460411</v>
      </c>
      <c r="DF20" s="76">
        <f t="shared" si="93"/>
        <v>544195</v>
      </c>
      <c r="DG20" s="76">
        <f t="shared" si="94"/>
        <v>649538</v>
      </c>
      <c r="DH20" s="77" t="s">
        <v>85</v>
      </c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</row>
    <row r="21" ht="12.75" customHeight="1">
      <c r="A21" s="82" t="s">
        <v>86</v>
      </c>
      <c r="B21" s="98" t="s">
        <v>87</v>
      </c>
      <c r="C21" s="84">
        <f t="shared" ref="C21:AE21" si="105">SUM(C22:C37)</f>
        <v>36700</v>
      </c>
      <c r="D21" s="84">
        <f t="shared" si="105"/>
        <v>26393</v>
      </c>
      <c r="E21" s="84">
        <f t="shared" si="105"/>
        <v>0</v>
      </c>
      <c r="F21" s="84">
        <f t="shared" si="105"/>
        <v>0</v>
      </c>
      <c r="G21" s="84">
        <f t="shared" si="105"/>
        <v>0</v>
      </c>
      <c r="H21" s="84">
        <f t="shared" si="105"/>
        <v>0</v>
      </c>
      <c r="I21" s="85">
        <f t="shared" si="105"/>
        <v>36700</v>
      </c>
      <c r="J21" s="85">
        <f t="shared" si="105"/>
        <v>26393</v>
      </c>
      <c r="K21" s="85">
        <f t="shared" si="105"/>
        <v>0</v>
      </c>
      <c r="L21" s="85">
        <f t="shared" si="105"/>
        <v>20020</v>
      </c>
      <c r="M21" s="85">
        <f t="shared" si="105"/>
        <v>32016</v>
      </c>
      <c r="N21" s="85">
        <f t="shared" si="105"/>
        <v>77237</v>
      </c>
      <c r="O21" s="85">
        <f t="shared" si="105"/>
        <v>978</v>
      </c>
      <c r="P21" s="85">
        <f t="shared" si="105"/>
        <v>873</v>
      </c>
      <c r="Q21" s="85">
        <f t="shared" si="105"/>
        <v>38611</v>
      </c>
      <c r="R21" s="85">
        <f t="shared" si="105"/>
        <v>0</v>
      </c>
      <c r="S21" s="85">
        <f t="shared" si="105"/>
        <v>0</v>
      </c>
      <c r="T21" s="85">
        <f t="shared" si="105"/>
        <v>0</v>
      </c>
      <c r="U21" s="85">
        <f t="shared" si="105"/>
        <v>0</v>
      </c>
      <c r="V21" s="85">
        <f t="shared" si="105"/>
        <v>0</v>
      </c>
      <c r="W21" s="85">
        <f t="shared" si="105"/>
        <v>0</v>
      </c>
      <c r="X21" s="85">
        <f t="shared" si="105"/>
        <v>0</v>
      </c>
      <c r="Y21" s="85">
        <f t="shared" si="105"/>
        <v>0</v>
      </c>
      <c r="Z21" s="85">
        <f t="shared" si="105"/>
        <v>0</v>
      </c>
      <c r="AA21" s="85">
        <f t="shared" si="105"/>
        <v>0</v>
      </c>
      <c r="AB21" s="85">
        <f t="shared" si="105"/>
        <v>0</v>
      </c>
      <c r="AC21" s="85">
        <f t="shared" si="105"/>
        <v>26004</v>
      </c>
      <c r="AD21" s="85">
        <f t="shared" si="105"/>
        <v>20998</v>
      </c>
      <c r="AE21" s="85">
        <f t="shared" si="105"/>
        <v>32889</v>
      </c>
      <c r="AF21" s="100">
        <f t="shared" si="80"/>
        <v>141852</v>
      </c>
      <c r="AG21" s="85">
        <f t="shared" ref="AG21:AR21" si="106">SUM(AG22:AG37)</f>
        <v>808746</v>
      </c>
      <c r="AH21" s="85">
        <f t="shared" si="106"/>
        <v>1334467</v>
      </c>
      <c r="AI21" s="85">
        <f t="shared" si="106"/>
        <v>1704518</v>
      </c>
      <c r="AJ21" s="85">
        <f t="shared" si="106"/>
        <v>54952</v>
      </c>
      <c r="AK21" s="85">
        <f t="shared" si="106"/>
        <v>38762</v>
      </c>
      <c r="AL21" s="85">
        <f t="shared" si="106"/>
        <v>282435</v>
      </c>
      <c r="AM21" s="85">
        <f t="shared" si="106"/>
        <v>1264695</v>
      </c>
      <c r="AN21" s="85">
        <f t="shared" si="106"/>
        <v>1515263</v>
      </c>
      <c r="AO21" s="85">
        <f t="shared" si="106"/>
        <v>2664896</v>
      </c>
      <c r="AP21" s="85">
        <f t="shared" si="106"/>
        <v>681409</v>
      </c>
      <c r="AQ21" s="85">
        <f t="shared" si="106"/>
        <v>1045796</v>
      </c>
      <c r="AR21" s="85">
        <f t="shared" si="106"/>
        <v>1155583</v>
      </c>
      <c r="AS21" s="85"/>
      <c r="AT21" s="85"/>
      <c r="AU21" s="85"/>
      <c r="AV21" s="85">
        <f t="shared" ref="AV21:BQ21" si="107">SUM(AV22:AV37)</f>
        <v>21105</v>
      </c>
      <c r="AW21" s="85">
        <f t="shared" si="107"/>
        <v>26665</v>
      </c>
      <c r="AX21" s="85">
        <f t="shared" si="107"/>
        <v>246459</v>
      </c>
      <c r="AY21" s="85">
        <f t="shared" si="107"/>
        <v>133872</v>
      </c>
      <c r="AZ21" s="85">
        <f t="shared" si="107"/>
        <v>169859</v>
      </c>
      <c r="BA21" s="85">
        <f t="shared" si="107"/>
        <v>263534</v>
      </c>
      <c r="BB21" s="85">
        <f t="shared" si="107"/>
        <v>2962434</v>
      </c>
      <c r="BC21" s="85">
        <f t="shared" si="107"/>
        <v>4130812</v>
      </c>
      <c r="BD21" s="85">
        <f t="shared" si="107"/>
        <v>6317425</v>
      </c>
      <c r="BE21" s="85">
        <f t="shared" si="107"/>
        <v>53680</v>
      </c>
      <c r="BF21" s="85">
        <f t="shared" si="107"/>
        <v>35508</v>
      </c>
      <c r="BG21" s="85">
        <f t="shared" si="107"/>
        <v>155003</v>
      </c>
      <c r="BH21" s="85">
        <f t="shared" si="107"/>
        <v>12171</v>
      </c>
      <c r="BI21" s="85">
        <f t="shared" si="107"/>
        <v>30425</v>
      </c>
      <c r="BJ21" s="85">
        <f t="shared" si="107"/>
        <v>50135</v>
      </c>
      <c r="BK21" s="85">
        <f t="shared" si="107"/>
        <v>0</v>
      </c>
      <c r="BL21" s="85">
        <f t="shared" si="107"/>
        <v>426</v>
      </c>
      <c r="BM21" s="85">
        <f t="shared" si="107"/>
        <v>1801</v>
      </c>
      <c r="BN21" s="85">
        <f t="shared" si="107"/>
        <v>119</v>
      </c>
      <c r="BO21" s="85">
        <f t="shared" si="107"/>
        <v>66277</v>
      </c>
      <c r="BP21" s="85">
        <f t="shared" si="107"/>
        <v>67734</v>
      </c>
      <c r="BQ21" s="85">
        <f t="shared" si="107"/>
        <v>205257</v>
      </c>
      <c r="BR21" s="85"/>
      <c r="BS21" s="85"/>
      <c r="BT21" s="85"/>
      <c r="BU21" s="85">
        <f t="shared" ref="BU21:CF21" si="108">SUM(BU22:BU37)</f>
        <v>43680</v>
      </c>
      <c r="BV21" s="85">
        <f t="shared" si="108"/>
        <v>48837</v>
      </c>
      <c r="BW21" s="85">
        <f t="shared" si="108"/>
        <v>208544</v>
      </c>
      <c r="BX21" s="85">
        <f t="shared" si="108"/>
        <v>83425</v>
      </c>
      <c r="BY21" s="85">
        <f t="shared" si="108"/>
        <v>65565</v>
      </c>
      <c r="BZ21" s="85">
        <f t="shared" si="108"/>
        <v>181107</v>
      </c>
      <c r="CA21" s="85">
        <f t="shared" si="108"/>
        <v>9540</v>
      </c>
      <c r="CB21" s="85">
        <f t="shared" si="108"/>
        <v>80276</v>
      </c>
      <c r="CC21" s="85">
        <f t="shared" si="108"/>
        <v>275619</v>
      </c>
      <c r="CD21" s="85">
        <f t="shared" si="108"/>
        <v>0</v>
      </c>
      <c r="CE21" s="85">
        <f t="shared" si="108"/>
        <v>7358</v>
      </c>
      <c r="CF21" s="85">
        <f t="shared" si="108"/>
        <v>0</v>
      </c>
      <c r="CG21" s="85"/>
      <c r="CH21" s="85"/>
      <c r="CI21" s="85"/>
      <c r="CJ21" s="85">
        <f t="shared" ref="CJ21:CN21" si="109">SUM(CJ22:CJ37)</f>
        <v>0</v>
      </c>
      <c r="CK21" s="85">
        <f t="shared" si="109"/>
        <v>0</v>
      </c>
      <c r="CL21" s="85">
        <f t="shared" si="109"/>
        <v>0</v>
      </c>
      <c r="CM21" s="85">
        <f t="shared" si="109"/>
        <v>136645</v>
      </c>
      <c r="CN21" s="85">
        <f t="shared" si="109"/>
        <v>202036</v>
      </c>
      <c r="CO21" s="85">
        <f>CO22+CO23+CO24+CO25+CO26+CO27+CO28+CO29+CO30+CO31+CO32+CO33+CO34+CO35+CO36+CO37</f>
        <v>665270</v>
      </c>
      <c r="CP21" s="85">
        <f t="shared" ref="CP21:DG21" si="110">SUM(CP22:CP37)</f>
        <v>9878</v>
      </c>
      <c r="CQ21" s="85">
        <f t="shared" si="110"/>
        <v>13681</v>
      </c>
      <c r="CR21" s="85">
        <f t="shared" si="110"/>
        <v>31163</v>
      </c>
      <c r="CS21" s="85">
        <f t="shared" si="110"/>
        <v>0</v>
      </c>
      <c r="CT21" s="88">
        <f t="shared" si="110"/>
        <v>0</v>
      </c>
      <c r="CU21" s="88">
        <f t="shared" si="110"/>
        <v>0</v>
      </c>
      <c r="CV21" s="88">
        <f t="shared" si="110"/>
        <v>9878</v>
      </c>
      <c r="CW21" s="88">
        <f t="shared" si="110"/>
        <v>13681</v>
      </c>
      <c r="CX21" s="88">
        <f t="shared" si="110"/>
        <v>31163</v>
      </c>
      <c r="CY21" s="88">
        <f t="shared" si="110"/>
        <v>0</v>
      </c>
      <c r="CZ21" s="88">
        <f t="shared" si="110"/>
        <v>0</v>
      </c>
      <c r="DA21" s="88">
        <f t="shared" si="110"/>
        <v>0</v>
      </c>
      <c r="DB21" s="88">
        <f t="shared" si="110"/>
        <v>0</v>
      </c>
      <c r="DC21" s="88">
        <f t="shared" si="110"/>
        <v>0</v>
      </c>
      <c r="DD21" s="88">
        <f t="shared" si="110"/>
        <v>0</v>
      </c>
      <c r="DE21" s="89">
        <f t="shared" si="110"/>
        <v>3235277</v>
      </c>
      <c r="DF21" s="56">
        <f t="shared" si="110"/>
        <v>4473545</v>
      </c>
      <c r="DG21" s="56">
        <f t="shared" si="110"/>
        <v>7360967</v>
      </c>
      <c r="DH21" s="90" t="s">
        <v>87</v>
      </c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</row>
    <row r="22" ht="15.0" customHeight="1">
      <c r="A22" s="91" t="s">
        <v>88</v>
      </c>
      <c r="B22" s="60" t="s">
        <v>89</v>
      </c>
      <c r="C22" s="62"/>
      <c r="D22" s="62"/>
      <c r="E22" s="62"/>
      <c r="F22" s="62">
        <v>0.0</v>
      </c>
      <c r="G22" s="62">
        <v>0.0</v>
      </c>
      <c r="H22" s="62"/>
      <c r="I22" s="65">
        <f t="shared" ref="I22:K22" si="111">F22+C22</f>
        <v>0</v>
      </c>
      <c r="J22" s="65">
        <f t="shared" si="111"/>
        <v>0</v>
      </c>
      <c r="K22" s="65">
        <f t="shared" si="111"/>
        <v>0</v>
      </c>
      <c r="L22" s="63">
        <v>149.0</v>
      </c>
      <c r="M22" s="63"/>
      <c r="N22" s="66">
        <v>5000.0</v>
      </c>
      <c r="O22" s="66"/>
      <c r="P22" s="66"/>
      <c r="Q22" s="66"/>
      <c r="R22" s="66"/>
      <c r="S22" s="66"/>
      <c r="T22" s="66"/>
      <c r="U22" s="66">
        <v>0.0</v>
      </c>
      <c r="V22" s="66">
        <v>0.0</v>
      </c>
      <c r="W22" s="66"/>
      <c r="X22" s="66"/>
      <c r="Y22" s="66"/>
      <c r="Z22" s="66"/>
      <c r="AA22" s="66"/>
      <c r="AB22" s="66"/>
      <c r="AC22" s="66"/>
      <c r="AD22" s="65">
        <f t="shared" ref="AD22:AE22" si="112">U22+R22+O22+L22</f>
        <v>149</v>
      </c>
      <c r="AE22" s="65">
        <f t="shared" si="112"/>
        <v>0</v>
      </c>
      <c r="AF22" s="67">
        <f t="shared" si="80"/>
        <v>5000</v>
      </c>
      <c r="AG22" s="63">
        <v>382519.0</v>
      </c>
      <c r="AH22" s="63">
        <v>544650.0</v>
      </c>
      <c r="AI22" s="66">
        <v>815370.0</v>
      </c>
      <c r="AJ22" s="63">
        <v>12037.0</v>
      </c>
      <c r="AK22" s="63">
        <v>14203.0</v>
      </c>
      <c r="AL22" s="66">
        <v>36701.0</v>
      </c>
      <c r="AM22" s="63">
        <v>169132.0</v>
      </c>
      <c r="AN22" s="63">
        <v>206750.0</v>
      </c>
      <c r="AO22" s="66">
        <v>389375.0</v>
      </c>
      <c r="AP22" s="63">
        <v>430.0</v>
      </c>
      <c r="AQ22" s="63">
        <v>7978.0</v>
      </c>
      <c r="AR22" s="66"/>
      <c r="AS22" s="66"/>
      <c r="AT22" s="66"/>
      <c r="AU22" s="66"/>
      <c r="AV22" s="66"/>
      <c r="AW22" s="66"/>
      <c r="AX22" s="66"/>
      <c r="AY22" s="66"/>
      <c r="AZ22" s="63"/>
      <c r="BA22" s="66"/>
      <c r="BB22" s="65">
        <f t="shared" ref="BB22:BB24" si="118">AG22+AJ22+AM22+AP22+AV22+AY22</f>
        <v>564118</v>
      </c>
      <c r="BC22" s="65">
        <f t="shared" ref="BC22:BC36" si="119">AZ22+AW22+AQ22+AN22+AK22+AH22+AT22</f>
        <v>773581</v>
      </c>
      <c r="BD22" s="65">
        <f t="shared" ref="BD22:BD36" si="120">BA22+AX22+AR22+AO22+AL22+AI22</f>
        <v>1241446</v>
      </c>
      <c r="BE22" s="66"/>
      <c r="BF22" s="66"/>
      <c r="BG22" s="66"/>
      <c r="BH22" s="66"/>
      <c r="BI22" s="66"/>
      <c r="BJ22" s="66"/>
      <c r="BK22" s="66"/>
      <c r="BL22" s="63">
        <v>256.0</v>
      </c>
      <c r="BM22" s="63"/>
      <c r="BN22" s="70"/>
      <c r="BO22" s="65">
        <f t="shared" ref="BO22:BQ22" si="113">BH22+BE22+BL22</f>
        <v>256</v>
      </c>
      <c r="BP22" s="65">
        <f t="shared" si="113"/>
        <v>0</v>
      </c>
      <c r="BQ22" s="65">
        <f t="shared" si="113"/>
        <v>0</v>
      </c>
      <c r="BR22" s="65"/>
      <c r="BS22" s="65"/>
      <c r="BT22" s="65"/>
      <c r="BU22" s="63">
        <v>1966.0</v>
      </c>
      <c r="BV22" s="63">
        <v>1676.0</v>
      </c>
      <c r="BW22" s="70">
        <v>3000.0</v>
      </c>
      <c r="BX22" s="63">
        <v>56982.0</v>
      </c>
      <c r="BY22" s="63">
        <v>38547.0</v>
      </c>
      <c r="BZ22" s="93">
        <v>70400.0</v>
      </c>
      <c r="CA22" s="78"/>
      <c r="CB22" s="63">
        <v>5163.0</v>
      </c>
      <c r="CC22" s="93">
        <v>15000.0</v>
      </c>
      <c r="CD22" s="66"/>
      <c r="CE22" s="66"/>
      <c r="CF22" s="66"/>
      <c r="CG22" s="66"/>
      <c r="CH22" s="66"/>
      <c r="CI22" s="66"/>
      <c r="CJ22" s="66"/>
      <c r="CK22" s="66"/>
      <c r="CL22" s="66"/>
      <c r="CM22" s="65">
        <f t="shared" ref="CM22:CO22" si="114">BR22+BU22+BX22+CA22+CD22+CG22+CJ22</f>
        <v>58948</v>
      </c>
      <c r="CN22" s="65">
        <f t="shared" si="114"/>
        <v>45386</v>
      </c>
      <c r="CO22" s="65">
        <f t="shared" si="114"/>
        <v>88400</v>
      </c>
      <c r="CP22" s="66"/>
      <c r="CQ22" s="63">
        <v>645.0</v>
      </c>
      <c r="CR22" s="66"/>
      <c r="CS22" s="66"/>
      <c r="CT22" s="74"/>
      <c r="CU22" s="74"/>
      <c r="CV22" s="75">
        <f t="shared" ref="CV22:CW22" si="115">CS22+CP22</f>
        <v>0</v>
      </c>
      <c r="CW22" s="75">
        <f t="shared" si="115"/>
        <v>645</v>
      </c>
      <c r="CX22" s="75">
        <f t="shared" ref="CX22:CX36" si="124">CR22+CU22</f>
        <v>0</v>
      </c>
      <c r="CY22" s="74"/>
      <c r="CZ22" s="74"/>
      <c r="DA22" s="74"/>
      <c r="DB22" s="74"/>
      <c r="DC22" s="74"/>
      <c r="DD22" s="74"/>
      <c r="DE22" s="76">
        <f t="shared" ref="DE22:DE37" si="125">C22+F22+L22+O22+X22+AJ22+AG22+AM22+AP22+AV22+AY22++BE22+BH22+BL22+BR22+BU22+BX22+CA22+CD22+CG22+CJ22+CP22+CS22+CY22+DB22</f>
        <v>623471</v>
      </c>
      <c r="DF22" s="76">
        <f t="shared" ref="DF22:DF37" si="126">D22+G22+M22+P22+Y22+AK22+AH22+AN22+AQ22+AW22+AZ22++BF22+BI22+BM22+BS22+BV22+BY22+CB22+CE22+CH22+CK22+CQ22+CT22+CZ22+DC22+AT22</f>
        <v>819612</v>
      </c>
      <c r="DG22" s="76">
        <f t="shared" ref="DG22:DG37" si="127">K22+AF22+BD22+BQ22+CO22+CX22+DA22+DD22</f>
        <v>1334846</v>
      </c>
      <c r="DH22" s="77" t="s">
        <v>89</v>
      </c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</row>
    <row r="23" ht="15.0" customHeight="1">
      <c r="A23" s="91" t="s">
        <v>90</v>
      </c>
      <c r="B23" s="60" t="s">
        <v>91</v>
      </c>
      <c r="C23" s="62"/>
      <c r="D23" s="62"/>
      <c r="E23" s="62"/>
      <c r="F23" s="62">
        <v>0.0</v>
      </c>
      <c r="G23" s="62">
        <v>0.0</v>
      </c>
      <c r="H23" s="62"/>
      <c r="I23" s="65">
        <f t="shared" ref="I23:K23" si="116">F23+C23</f>
        <v>0</v>
      </c>
      <c r="J23" s="65">
        <f t="shared" si="116"/>
        <v>0</v>
      </c>
      <c r="K23" s="65">
        <f t="shared" si="116"/>
        <v>0</v>
      </c>
      <c r="L23" s="66"/>
      <c r="M23" s="66"/>
      <c r="N23" s="66"/>
      <c r="O23" s="66"/>
      <c r="P23" s="66"/>
      <c r="Q23" s="66"/>
      <c r="R23" s="66"/>
      <c r="S23" s="66"/>
      <c r="T23" s="66"/>
      <c r="U23" s="66">
        <v>0.0</v>
      </c>
      <c r="V23" s="66">
        <v>0.0</v>
      </c>
      <c r="W23" s="66"/>
      <c r="X23" s="66"/>
      <c r="Y23" s="66"/>
      <c r="Z23" s="66"/>
      <c r="AA23" s="66"/>
      <c r="AB23" s="66"/>
      <c r="AC23" s="66"/>
      <c r="AD23" s="65">
        <f t="shared" ref="AD23:AE23" si="117">U23+R23+O23+L23</f>
        <v>0</v>
      </c>
      <c r="AE23" s="65">
        <f t="shared" si="117"/>
        <v>0</v>
      </c>
      <c r="AF23" s="67">
        <f t="shared" si="80"/>
        <v>0</v>
      </c>
      <c r="AG23" s="63">
        <v>120.0</v>
      </c>
      <c r="AH23" s="63"/>
      <c r="AI23" s="66"/>
      <c r="AJ23" s="66"/>
      <c r="AK23" s="66"/>
      <c r="AL23" s="66"/>
      <c r="AM23" s="63">
        <v>-580.0</v>
      </c>
      <c r="AN23" s="63"/>
      <c r="AO23" s="66"/>
      <c r="AP23" s="63"/>
      <c r="AQ23" s="63"/>
      <c r="AR23" s="66"/>
      <c r="AS23" s="66"/>
      <c r="AT23" s="66"/>
      <c r="AU23" s="66"/>
      <c r="AV23" s="66"/>
      <c r="AW23" s="66"/>
      <c r="AX23" s="66"/>
      <c r="AY23" s="66"/>
      <c r="AZ23" s="63"/>
      <c r="BA23" s="66"/>
      <c r="BB23" s="65">
        <f t="shared" si="118"/>
        <v>-460</v>
      </c>
      <c r="BC23" s="65">
        <f t="shared" si="119"/>
        <v>0</v>
      </c>
      <c r="BD23" s="65">
        <f t="shared" si="120"/>
        <v>0</v>
      </c>
      <c r="BE23" s="66"/>
      <c r="BF23" s="63">
        <v>186.0</v>
      </c>
      <c r="BG23" s="66">
        <v>1000.0</v>
      </c>
      <c r="BH23" s="63">
        <v>3603.0</v>
      </c>
      <c r="BI23" s="63">
        <v>4386.0</v>
      </c>
      <c r="BJ23" s="70">
        <v>8000.0</v>
      </c>
      <c r="BK23" s="66"/>
      <c r="BL23" s="66"/>
      <c r="BM23" s="66"/>
      <c r="BN23" s="66"/>
      <c r="BO23" s="65">
        <f t="shared" ref="BO23:BQ23" si="121">BH23+BE23+BL23</f>
        <v>3603</v>
      </c>
      <c r="BP23" s="65">
        <f t="shared" si="121"/>
        <v>4572</v>
      </c>
      <c r="BQ23" s="65">
        <f t="shared" si="121"/>
        <v>9000</v>
      </c>
      <c r="BR23" s="65"/>
      <c r="BS23" s="65"/>
      <c r="BT23" s="65"/>
      <c r="BU23" s="63">
        <v>64.0</v>
      </c>
      <c r="BV23" s="63">
        <v>29.0</v>
      </c>
      <c r="BW23" s="70">
        <v>1000.0</v>
      </c>
      <c r="BX23" s="63">
        <v>1631.0</v>
      </c>
      <c r="BY23" s="63">
        <v>1447.0</v>
      </c>
      <c r="BZ23" s="93">
        <v>2500.0</v>
      </c>
      <c r="CA23" s="78"/>
      <c r="CB23" s="78"/>
      <c r="CC23" s="78">
        <v>1000.0</v>
      </c>
      <c r="CD23" s="66"/>
      <c r="CE23" s="66"/>
      <c r="CF23" s="66"/>
      <c r="CG23" s="66"/>
      <c r="CH23" s="66"/>
      <c r="CI23" s="66"/>
      <c r="CJ23" s="66"/>
      <c r="CK23" s="66"/>
      <c r="CL23" s="66"/>
      <c r="CM23" s="65">
        <f t="shared" ref="CM23:CO23" si="122">BR23+BU23+BX23+CA23+CD23+CG23+CJ23</f>
        <v>1695</v>
      </c>
      <c r="CN23" s="65">
        <f t="shared" si="122"/>
        <v>1476</v>
      </c>
      <c r="CO23" s="65">
        <f t="shared" si="122"/>
        <v>4500</v>
      </c>
      <c r="CP23" s="66"/>
      <c r="CQ23" s="66"/>
      <c r="CR23" s="66"/>
      <c r="CS23" s="66"/>
      <c r="CT23" s="74"/>
      <c r="CU23" s="74"/>
      <c r="CV23" s="75">
        <f t="shared" ref="CV23:CW23" si="123">CS23+CP23</f>
        <v>0</v>
      </c>
      <c r="CW23" s="75">
        <f t="shared" si="123"/>
        <v>0</v>
      </c>
      <c r="CX23" s="75">
        <f t="shared" si="124"/>
        <v>0</v>
      </c>
      <c r="CY23" s="74"/>
      <c r="CZ23" s="74"/>
      <c r="DA23" s="74"/>
      <c r="DB23" s="74"/>
      <c r="DC23" s="74"/>
      <c r="DD23" s="74"/>
      <c r="DE23" s="76">
        <f t="shared" si="125"/>
        <v>4838</v>
      </c>
      <c r="DF23" s="76">
        <f t="shared" si="126"/>
        <v>6048</v>
      </c>
      <c r="DG23" s="76">
        <f t="shared" si="127"/>
        <v>13500</v>
      </c>
      <c r="DH23" s="77" t="s">
        <v>91</v>
      </c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</row>
    <row r="24" ht="15.0" customHeight="1">
      <c r="A24" s="91" t="s">
        <v>92</v>
      </c>
      <c r="B24" s="60" t="s">
        <v>93</v>
      </c>
      <c r="C24" s="62"/>
      <c r="D24" s="62"/>
      <c r="E24" s="62"/>
      <c r="F24" s="62">
        <v>0.0</v>
      </c>
      <c r="G24" s="62">
        <v>0.0</v>
      </c>
      <c r="H24" s="62"/>
      <c r="I24" s="65">
        <f t="shared" ref="I24:K24" si="128">F24+C24</f>
        <v>0</v>
      </c>
      <c r="J24" s="65">
        <f t="shared" si="128"/>
        <v>0</v>
      </c>
      <c r="K24" s="65">
        <f t="shared" si="128"/>
        <v>0</v>
      </c>
      <c r="L24" s="66"/>
      <c r="M24" s="66"/>
      <c r="N24" s="66"/>
      <c r="O24" s="66"/>
      <c r="P24" s="66"/>
      <c r="Q24" s="66"/>
      <c r="R24" s="66"/>
      <c r="S24" s="66"/>
      <c r="T24" s="66"/>
      <c r="U24" s="66">
        <v>0.0</v>
      </c>
      <c r="V24" s="66">
        <v>0.0</v>
      </c>
      <c r="W24" s="66"/>
      <c r="X24" s="66"/>
      <c r="Y24" s="66"/>
      <c r="Z24" s="66"/>
      <c r="AA24" s="66"/>
      <c r="AB24" s="66"/>
      <c r="AC24" s="66"/>
      <c r="AD24" s="65">
        <f t="shared" ref="AD24:AE24" si="129">U24+R24+O24+L24</f>
        <v>0</v>
      </c>
      <c r="AE24" s="65">
        <f t="shared" si="129"/>
        <v>0</v>
      </c>
      <c r="AF24" s="67">
        <f t="shared" si="80"/>
        <v>0</v>
      </c>
      <c r="AG24" s="63">
        <v>28657.0</v>
      </c>
      <c r="AH24" s="63">
        <v>42786.0</v>
      </c>
      <c r="AI24" s="66">
        <v>51343.0</v>
      </c>
      <c r="AJ24" s="63"/>
      <c r="AK24" s="63">
        <v>500.0</v>
      </c>
      <c r="AL24" s="66"/>
      <c r="AM24" s="63">
        <v>22109.0</v>
      </c>
      <c r="AN24" s="63">
        <v>20246.0</v>
      </c>
      <c r="AO24" s="66">
        <v>25800.0</v>
      </c>
      <c r="AP24" s="63">
        <v>5525.0</v>
      </c>
      <c r="AQ24" s="63">
        <v>5182.0</v>
      </c>
      <c r="AR24" s="66">
        <v>8509.0</v>
      </c>
      <c r="AS24" s="66"/>
      <c r="AT24" s="66"/>
      <c r="AU24" s="66"/>
      <c r="AV24" s="66"/>
      <c r="AW24" s="66"/>
      <c r="AX24" s="66"/>
      <c r="AY24" s="63">
        <v>1577.0</v>
      </c>
      <c r="AZ24" s="63">
        <v>1657.0</v>
      </c>
      <c r="BA24" s="66">
        <v>1400.0</v>
      </c>
      <c r="BB24" s="65">
        <f t="shared" si="118"/>
        <v>57868</v>
      </c>
      <c r="BC24" s="65">
        <f t="shared" si="119"/>
        <v>70371</v>
      </c>
      <c r="BD24" s="65">
        <f t="shared" si="120"/>
        <v>87052</v>
      </c>
      <c r="BE24" s="63">
        <v>7309.0</v>
      </c>
      <c r="BF24" s="63">
        <v>12579.0</v>
      </c>
      <c r="BG24" s="70">
        <v>22080.0</v>
      </c>
      <c r="BH24" s="63">
        <v>4730.0</v>
      </c>
      <c r="BI24" s="63">
        <v>10150.0</v>
      </c>
      <c r="BJ24" s="70">
        <v>14540.0</v>
      </c>
      <c r="BK24" s="66"/>
      <c r="BL24" s="66"/>
      <c r="BM24" s="66"/>
      <c r="BN24" s="66"/>
      <c r="BO24" s="65">
        <f t="shared" ref="BO24:BQ24" si="130">BH24+BE24+BL24</f>
        <v>12039</v>
      </c>
      <c r="BP24" s="65">
        <f t="shared" si="130"/>
        <v>22729</v>
      </c>
      <c r="BQ24" s="65">
        <f t="shared" si="130"/>
        <v>36620</v>
      </c>
      <c r="BR24" s="65"/>
      <c r="BS24" s="65"/>
      <c r="BT24" s="65"/>
      <c r="BU24" s="66"/>
      <c r="BV24" s="63">
        <v>150.0</v>
      </c>
      <c r="BW24" s="66"/>
      <c r="BX24" s="66"/>
      <c r="BY24" s="66"/>
      <c r="BZ24" s="66"/>
      <c r="CA24" s="66"/>
      <c r="CB24" s="63">
        <v>120.0</v>
      </c>
      <c r="CC24" s="66">
        <v>1000.0</v>
      </c>
      <c r="CD24" s="66"/>
      <c r="CE24" s="66"/>
      <c r="CF24" s="66"/>
      <c r="CG24" s="66"/>
      <c r="CH24" s="66"/>
      <c r="CI24" s="66"/>
      <c r="CJ24" s="66"/>
      <c r="CK24" s="66"/>
      <c r="CL24" s="66"/>
      <c r="CM24" s="65">
        <f t="shared" ref="CM24:CO24" si="131">BR24+BU24+BX24+CA24+CD24+CG24+CJ24</f>
        <v>0</v>
      </c>
      <c r="CN24" s="65">
        <f t="shared" si="131"/>
        <v>270</v>
      </c>
      <c r="CO24" s="65">
        <f t="shared" si="131"/>
        <v>1000</v>
      </c>
      <c r="CP24" s="66"/>
      <c r="CQ24" s="66"/>
      <c r="CR24" s="66"/>
      <c r="CS24" s="66"/>
      <c r="CT24" s="74"/>
      <c r="CU24" s="74"/>
      <c r="CV24" s="75">
        <f t="shared" ref="CV24:CW24" si="132">CS24+CP24</f>
        <v>0</v>
      </c>
      <c r="CW24" s="75">
        <f t="shared" si="132"/>
        <v>0</v>
      </c>
      <c r="CX24" s="75">
        <f t="shared" si="124"/>
        <v>0</v>
      </c>
      <c r="CY24" s="74"/>
      <c r="CZ24" s="74"/>
      <c r="DA24" s="74"/>
      <c r="DB24" s="74"/>
      <c r="DC24" s="74"/>
      <c r="DD24" s="74"/>
      <c r="DE24" s="76">
        <f t="shared" si="125"/>
        <v>69907</v>
      </c>
      <c r="DF24" s="76">
        <f t="shared" si="126"/>
        <v>93370</v>
      </c>
      <c r="DG24" s="76">
        <f t="shared" si="127"/>
        <v>124672</v>
      </c>
      <c r="DH24" s="77" t="s">
        <v>93</v>
      </c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</row>
    <row r="25" ht="15.0" customHeight="1">
      <c r="A25" s="91" t="s">
        <v>94</v>
      </c>
      <c r="B25" s="60" t="s">
        <v>95</v>
      </c>
      <c r="C25" s="62"/>
      <c r="D25" s="62"/>
      <c r="E25" s="62"/>
      <c r="F25" s="62">
        <v>0.0</v>
      </c>
      <c r="G25" s="62">
        <v>0.0</v>
      </c>
      <c r="H25" s="62"/>
      <c r="I25" s="65">
        <f t="shared" ref="I25:K25" si="133">F25+C25</f>
        <v>0</v>
      </c>
      <c r="J25" s="65">
        <f t="shared" si="133"/>
        <v>0</v>
      </c>
      <c r="K25" s="65">
        <f t="shared" si="133"/>
        <v>0</v>
      </c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5">
        <f t="shared" ref="AD25:AE25" si="134">U25+R25+O25+L25</f>
        <v>0</v>
      </c>
      <c r="AE25" s="65">
        <f t="shared" si="134"/>
        <v>0</v>
      </c>
      <c r="AF25" s="67">
        <f t="shared" si="80"/>
        <v>0</v>
      </c>
      <c r="AG25" s="63">
        <v>37206.0</v>
      </c>
      <c r="AH25" s="63">
        <v>44987.0</v>
      </c>
      <c r="AI25" s="66">
        <v>1862.0</v>
      </c>
      <c r="AJ25" s="63">
        <v>2345.0</v>
      </c>
      <c r="AK25" s="63"/>
      <c r="AL25" s="66">
        <v>1500.0</v>
      </c>
      <c r="AM25" s="63">
        <v>183001.0</v>
      </c>
      <c r="AN25" s="63">
        <v>172287.0</v>
      </c>
      <c r="AO25" s="66">
        <v>105750.0</v>
      </c>
      <c r="AP25" s="63">
        <v>8267.0</v>
      </c>
      <c r="AQ25" s="63">
        <v>131365.0</v>
      </c>
      <c r="AR25" s="66">
        <v>123194.0</v>
      </c>
      <c r="AS25" s="66"/>
      <c r="AT25" s="66"/>
      <c r="AU25" s="66"/>
      <c r="AV25" s="66"/>
      <c r="AW25" s="69">
        <v>200.0</v>
      </c>
      <c r="AX25" s="66">
        <v>15422.0</v>
      </c>
      <c r="AY25" s="66"/>
      <c r="AZ25" s="66"/>
      <c r="BA25" s="66"/>
      <c r="BB25" s="65">
        <f>AY25+AV25+AP25+AM25+AJ24+AG25</f>
        <v>228474</v>
      </c>
      <c r="BC25" s="65">
        <f t="shared" si="119"/>
        <v>348839</v>
      </c>
      <c r="BD25" s="65">
        <f t="shared" si="120"/>
        <v>247728</v>
      </c>
      <c r="BE25" s="63"/>
      <c r="BF25" s="63"/>
      <c r="BG25" s="66"/>
      <c r="BH25" s="92"/>
      <c r="BI25" s="92"/>
      <c r="BJ25" s="66"/>
      <c r="BK25" s="66"/>
      <c r="BL25" s="66"/>
      <c r="BM25" s="66"/>
      <c r="BN25" s="66"/>
      <c r="BO25" s="65">
        <f t="shared" ref="BO25:BQ25" si="135">BH25+BE25+BL25</f>
        <v>0</v>
      </c>
      <c r="BP25" s="65">
        <f t="shared" si="135"/>
        <v>0</v>
      </c>
      <c r="BQ25" s="65">
        <f t="shared" si="135"/>
        <v>0</v>
      </c>
      <c r="BR25" s="65"/>
      <c r="BS25" s="65"/>
      <c r="BT25" s="65"/>
      <c r="BU25" s="66"/>
      <c r="BV25" s="66"/>
      <c r="BW25" s="66"/>
      <c r="BX25" s="63">
        <v>53.0</v>
      </c>
      <c r="BY25" s="63">
        <v>95.0</v>
      </c>
      <c r="BZ25" s="93">
        <v>500.0</v>
      </c>
      <c r="CA25" s="66"/>
      <c r="CB25" s="63">
        <v>420.0</v>
      </c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5">
        <f t="shared" ref="CM25:CO25" si="136">BR25+BU25+BX25+CA25+CD25+CG25+CJ25</f>
        <v>53</v>
      </c>
      <c r="CN25" s="65">
        <f t="shared" si="136"/>
        <v>515</v>
      </c>
      <c r="CO25" s="65">
        <f t="shared" si="136"/>
        <v>500</v>
      </c>
      <c r="CP25" s="66"/>
      <c r="CQ25" s="66"/>
      <c r="CR25" s="66"/>
      <c r="CS25" s="66"/>
      <c r="CT25" s="74"/>
      <c r="CU25" s="74"/>
      <c r="CV25" s="75">
        <f t="shared" ref="CV25:CW25" si="137">CS25+CP25</f>
        <v>0</v>
      </c>
      <c r="CW25" s="75">
        <f t="shared" si="137"/>
        <v>0</v>
      </c>
      <c r="CX25" s="75">
        <f t="shared" si="124"/>
        <v>0</v>
      </c>
      <c r="CY25" s="74"/>
      <c r="CZ25" s="74"/>
      <c r="DA25" s="74"/>
      <c r="DB25" s="74"/>
      <c r="DC25" s="74"/>
      <c r="DD25" s="74"/>
      <c r="DE25" s="76">
        <f t="shared" si="125"/>
        <v>230872</v>
      </c>
      <c r="DF25" s="76">
        <f t="shared" si="126"/>
        <v>349354</v>
      </c>
      <c r="DG25" s="76">
        <f t="shared" si="127"/>
        <v>248228</v>
      </c>
      <c r="DH25" s="77" t="s">
        <v>95</v>
      </c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</row>
    <row r="26" ht="15.0" customHeight="1">
      <c r="A26" s="91" t="s">
        <v>96</v>
      </c>
      <c r="B26" s="60" t="s">
        <v>97</v>
      </c>
      <c r="C26" s="61">
        <v>26290.0</v>
      </c>
      <c r="D26" s="63">
        <v>17718.0</v>
      </c>
      <c r="E26" s="62"/>
      <c r="F26" s="62"/>
      <c r="G26" s="62"/>
      <c r="H26" s="62"/>
      <c r="I26" s="65">
        <f t="shared" ref="I26:K26" si="138">F26+C26</f>
        <v>26290</v>
      </c>
      <c r="J26" s="65">
        <f t="shared" si="138"/>
        <v>17718</v>
      </c>
      <c r="K26" s="65">
        <f t="shared" si="138"/>
        <v>0</v>
      </c>
      <c r="L26" s="63">
        <v>4978.0</v>
      </c>
      <c r="M26" s="63">
        <v>28146.0</v>
      </c>
      <c r="N26" s="66">
        <v>38487.0</v>
      </c>
      <c r="O26" s="63">
        <v>145.0</v>
      </c>
      <c r="P26" s="63"/>
      <c r="Q26" s="66">
        <v>7589.0</v>
      </c>
      <c r="R26" s="101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>
        <v>19074.0</v>
      </c>
      <c r="AD26" s="65">
        <f t="shared" ref="AD26:AE26" si="139">U26+R26+O26+L26</f>
        <v>5123</v>
      </c>
      <c r="AE26" s="65">
        <f t="shared" si="139"/>
        <v>28146</v>
      </c>
      <c r="AF26" s="67">
        <f t="shared" si="80"/>
        <v>65150</v>
      </c>
      <c r="AG26" s="63">
        <v>80626.0</v>
      </c>
      <c r="AH26" s="63">
        <v>232890.0</v>
      </c>
      <c r="AI26" s="66">
        <v>208762.0</v>
      </c>
      <c r="AJ26" s="63">
        <v>6749.0</v>
      </c>
      <c r="AK26" s="63">
        <v>3490.0</v>
      </c>
      <c r="AL26" s="66">
        <v>76164.0</v>
      </c>
      <c r="AM26" s="63">
        <v>255579.0</v>
      </c>
      <c r="AN26" s="63">
        <v>241485.0</v>
      </c>
      <c r="AO26" s="66">
        <v>656819.0</v>
      </c>
      <c r="AP26" s="63">
        <v>99876.0</v>
      </c>
      <c r="AQ26" s="63">
        <v>160751.0</v>
      </c>
      <c r="AR26" s="66">
        <v>180340.0</v>
      </c>
      <c r="AS26" s="66"/>
      <c r="AT26" s="66"/>
      <c r="AU26" s="66"/>
      <c r="AV26" s="63">
        <v>11652.0</v>
      </c>
      <c r="AW26" s="69">
        <v>14345.0</v>
      </c>
      <c r="AX26" s="66">
        <v>87528.0</v>
      </c>
      <c r="AY26" s="63">
        <v>6765.0</v>
      </c>
      <c r="AZ26" s="63">
        <v>7732.0</v>
      </c>
      <c r="BA26" s="66">
        <v>4390.0</v>
      </c>
      <c r="BB26" s="65">
        <f t="shared" ref="BB26:BB37" si="145">AG26+AJ26+AM26+AP26+AV26+AY26</f>
        <v>461247</v>
      </c>
      <c r="BC26" s="65">
        <f t="shared" si="119"/>
        <v>660693</v>
      </c>
      <c r="BD26" s="65">
        <f t="shared" si="120"/>
        <v>1214003</v>
      </c>
      <c r="BE26" s="63">
        <v>1045.0</v>
      </c>
      <c r="BF26" s="63">
        <v>9360.0</v>
      </c>
      <c r="BG26" s="70">
        <v>22000.0</v>
      </c>
      <c r="BH26" s="63">
        <v>668.0</v>
      </c>
      <c r="BI26" s="63">
        <v>1444.0</v>
      </c>
      <c r="BJ26" s="70">
        <v>10000.0</v>
      </c>
      <c r="BK26" s="66"/>
      <c r="BL26" s="63">
        <v>170.0</v>
      </c>
      <c r="BM26" s="63">
        <v>1506.0</v>
      </c>
      <c r="BN26" s="70">
        <v>119.0</v>
      </c>
      <c r="BO26" s="65">
        <f t="shared" ref="BO26:BQ26" si="140">BH26+BE26+BL26</f>
        <v>1883</v>
      </c>
      <c r="BP26" s="65">
        <f t="shared" si="140"/>
        <v>12310</v>
      </c>
      <c r="BQ26" s="65">
        <f t="shared" si="140"/>
        <v>32119</v>
      </c>
      <c r="BR26" s="65"/>
      <c r="BS26" s="65"/>
      <c r="BT26" s="65"/>
      <c r="BU26" s="63">
        <v>7164.0</v>
      </c>
      <c r="BV26" s="63">
        <v>7227.0</v>
      </c>
      <c r="BW26" s="70">
        <v>58344.0</v>
      </c>
      <c r="BX26" s="63">
        <v>4801.0</v>
      </c>
      <c r="BY26" s="63">
        <v>4897.0</v>
      </c>
      <c r="BZ26" s="93">
        <v>25500.0</v>
      </c>
      <c r="CA26" s="63">
        <v>5808.0</v>
      </c>
      <c r="CB26" s="63">
        <v>43854.0</v>
      </c>
      <c r="CC26" s="93">
        <v>105000.0</v>
      </c>
      <c r="CD26" s="63"/>
      <c r="CE26" s="63">
        <v>3033.0</v>
      </c>
      <c r="CF26" s="66"/>
      <c r="CG26" s="66"/>
      <c r="CH26" s="66"/>
      <c r="CI26" s="66"/>
      <c r="CJ26" s="66"/>
      <c r="CK26" s="66"/>
      <c r="CL26" s="66"/>
      <c r="CM26" s="65">
        <f t="shared" ref="CM26:CO26" si="141">BR26+BU26+BX26+CA26+CD26+CG26+CJ26</f>
        <v>17773</v>
      </c>
      <c r="CN26" s="65">
        <f t="shared" si="141"/>
        <v>59011</v>
      </c>
      <c r="CO26" s="65">
        <f t="shared" si="141"/>
        <v>188844</v>
      </c>
      <c r="CP26" s="63">
        <v>7814.0</v>
      </c>
      <c r="CQ26" s="63">
        <v>11537.0</v>
      </c>
      <c r="CR26" s="66">
        <v>19730.0</v>
      </c>
      <c r="CS26" s="66"/>
      <c r="CT26" s="74"/>
      <c r="CU26" s="74"/>
      <c r="CV26" s="75">
        <f t="shared" ref="CV26:CW26" si="142">CS26+CP26</f>
        <v>7814</v>
      </c>
      <c r="CW26" s="75">
        <f t="shared" si="142"/>
        <v>11537</v>
      </c>
      <c r="CX26" s="75">
        <f t="shared" si="124"/>
        <v>19730</v>
      </c>
      <c r="CY26" s="74"/>
      <c r="CZ26" s="74"/>
      <c r="DA26" s="74"/>
      <c r="DB26" s="74"/>
      <c r="DC26" s="74"/>
      <c r="DD26" s="74"/>
      <c r="DE26" s="76">
        <f t="shared" si="125"/>
        <v>520130</v>
      </c>
      <c r="DF26" s="76">
        <f t="shared" si="126"/>
        <v>789415</v>
      </c>
      <c r="DG26" s="76">
        <f t="shared" si="127"/>
        <v>1519846</v>
      </c>
      <c r="DH26" s="77" t="s">
        <v>97</v>
      </c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</row>
    <row r="27" ht="15.0" customHeight="1">
      <c r="A27" s="91" t="s">
        <v>98</v>
      </c>
      <c r="B27" s="60" t="s">
        <v>99</v>
      </c>
      <c r="C27" s="61">
        <v>1133.0</v>
      </c>
      <c r="D27" s="63">
        <v>1445.0</v>
      </c>
      <c r="E27" s="62"/>
      <c r="F27" s="62"/>
      <c r="G27" s="62"/>
      <c r="H27" s="62"/>
      <c r="I27" s="65">
        <f t="shared" ref="I27:K27" si="143">F27+C27</f>
        <v>1133</v>
      </c>
      <c r="J27" s="65">
        <f t="shared" si="143"/>
        <v>1445</v>
      </c>
      <c r="K27" s="65">
        <f t="shared" si="143"/>
        <v>0</v>
      </c>
      <c r="L27" s="63">
        <v>6783.0</v>
      </c>
      <c r="M27" s="63">
        <v>1604.0</v>
      </c>
      <c r="N27" s="66">
        <v>12000.0</v>
      </c>
      <c r="O27" s="66"/>
      <c r="P27" s="66"/>
      <c r="Q27" s="66">
        <v>19188.0</v>
      </c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5">
        <f t="shared" ref="AD27:AE27" si="144">U27+R27+O27+L27</f>
        <v>6783</v>
      </c>
      <c r="AE27" s="65">
        <f t="shared" si="144"/>
        <v>1604</v>
      </c>
      <c r="AF27" s="67">
        <f t="shared" si="80"/>
        <v>31188</v>
      </c>
      <c r="AG27" s="63">
        <v>152277.0</v>
      </c>
      <c r="AH27" s="63">
        <v>197674.0</v>
      </c>
      <c r="AI27" s="66">
        <v>300126.0</v>
      </c>
      <c r="AJ27" s="63">
        <v>11689.0</v>
      </c>
      <c r="AK27" s="63">
        <v>9328.0</v>
      </c>
      <c r="AL27" s="66">
        <v>58363.0</v>
      </c>
      <c r="AM27" s="63">
        <v>205893.0</v>
      </c>
      <c r="AN27" s="63">
        <v>187379.0</v>
      </c>
      <c r="AO27" s="92">
        <v>416703.0</v>
      </c>
      <c r="AP27" s="63">
        <v>84049.0</v>
      </c>
      <c r="AQ27" s="63">
        <v>69010.0</v>
      </c>
      <c r="AR27" s="66">
        <v>117000.0</v>
      </c>
      <c r="AS27" s="66"/>
      <c r="AT27" s="66"/>
      <c r="AU27" s="66"/>
      <c r="AV27" s="63">
        <v>4955.0</v>
      </c>
      <c r="AW27" s="69">
        <v>5385.0</v>
      </c>
      <c r="AX27" s="66">
        <v>38950.0</v>
      </c>
      <c r="AY27" s="63">
        <v>42728.0</v>
      </c>
      <c r="AZ27" s="63">
        <v>48974.0</v>
      </c>
      <c r="BA27" s="66">
        <f>11981+14672</f>
        <v>26653</v>
      </c>
      <c r="BB27" s="65">
        <f t="shared" si="145"/>
        <v>501591</v>
      </c>
      <c r="BC27" s="65">
        <f t="shared" si="119"/>
        <v>517750</v>
      </c>
      <c r="BD27" s="65">
        <f t="shared" si="120"/>
        <v>957795</v>
      </c>
      <c r="BE27" s="63">
        <v>102.0</v>
      </c>
      <c r="BF27" s="63"/>
      <c r="BG27" s="66"/>
      <c r="BH27" s="63">
        <v>574.0</v>
      </c>
      <c r="BI27" s="63"/>
      <c r="BJ27" s="70">
        <v>4000.0</v>
      </c>
      <c r="BK27" s="66"/>
      <c r="BL27" s="66"/>
      <c r="BM27" s="66"/>
      <c r="BN27" s="66"/>
      <c r="BO27" s="65">
        <f t="shared" ref="BO27:BQ27" si="146">BH27+BE27+BL27</f>
        <v>676</v>
      </c>
      <c r="BP27" s="65">
        <f t="shared" si="146"/>
        <v>0</v>
      </c>
      <c r="BQ27" s="65">
        <f t="shared" si="146"/>
        <v>4000</v>
      </c>
      <c r="BR27" s="65"/>
      <c r="BS27" s="65"/>
      <c r="BT27" s="65"/>
      <c r="BU27" s="63">
        <v>7654.0</v>
      </c>
      <c r="BV27" s="63">
        <v>8508.0</v>
      </c>
      <c r="BW27" s="70">
        <v>25000.0</v>
      </c>
      <c r="BX27" s="63">
        <v>10548.0</v>
      </c>
      <c r="BY27" s="63">
        <v>6946.0</v>
      </c>
      <c r="BZ27" s="93">
        <v>26939.0</v>
      </c>
      <c r="CA27" s="63">
        <v>583.0</v>
      </c>
      <c r="CB27" s="63">
        <v>6802.0</v>
      </c>
      <c r="CC27" s="93">
        <v>23000.0</v>
      </c>
      <c r="CD27" s="66"/>
      <c r="CE27" s="66"/>
      <c r="CF27" s="66"/>
      <c r="CG27" s="66"/>
      <c r="CH27" s="66"/>
      <c r="CI27" s="66"/>
      <c r="CJ27" s="66"/>
      <c r="CK27" s="66"/>
      <c r="CL27" s="66"/>
      <c r="CM27" s="65">
        <f t="shared" ref="CM27:CO27" si="147">BR27+BU27+BX27+CA27+CD27+CG27+CJ27</f>
        <v>18785</v>
      </c>
      <c r="CN27" s="65">
        <f t="shared" si="147"/>
        <v>22256</v>
      </c>
      <c r="CO27" s="65">
        <f t="shared" si="147"/>
        <v>74939</v>
      </c>
      <c r="CP27" s="66"/>
      <c r="CQ27" s="66"/>
      <c r="CR27" s="66"/>
      <c r="CS27" s="66"/>
      <c r="CT27" s="74"/>
      <c r="CU27" s="74"/>
      <c r="CV27" s="75">
        <f t="shared" ref="CV27:CW27" si="148">CS27+CP27</f>
        <v>0</v>
      </c>
      <c r="CW27" s="75">
        <f t="shared" si="148"/>
        <v>0</v>
      </c>
      <c r="CX27" s="75">
        <f t="shared" si="124"/>
        <v>0</v>
      </c>
      <c r="CY27" s="74"/>
      <c r="CZ27" s="74"/>
      <c r="DA27" s="74"/>
      <c r="DB27" s="74"/>
      <c r="DC27" s="74"/>
      <c r="DD27" s="74"/>
      <c r="DE27" s="76">
        <f t="shared" si="125"/>
        <v>528968</v>
      </c>
      <c r="DF27" s="76">
        <f t="shared" si="126"/>
        <v>543055</v>
      </c>
      <c r="DG27" s="76">
        <f t="shared" si="127"/>
        <v>1067922</v>
      </c>
      <c r="DH27" s="77" t="s">
        <v>99</v>
      </c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</row>
    <row r="28" ht="15.0" customHeight="1">
      <c r="A28" s="91" t="s">
        <v>100</v>
      </c>
      <c r="B28" s="60" t="s">
        <v>101</v>
      </c>
      <c r="C28" s="61">
        <v>6813.0</v>
      </c>
      <c r="D28" s="63">
        <v>5662.0</v>
      </c>
      <c r="E28" s="62"/>
      <c r="F28" s="62"/>
      <c r="G28" s="62"/>
      <c r="H28" s="62"/>
      <c r="I28" s="65">
        <f t="shared" ref="I28:K28" si="149">F28+C28</f>
        <v>6813</v>
      </c>
      <c r="J28" s="65">
        <f t="shared" si="149"/>
        <v>5662</v>
      </c>
      <c r="K28" s="65">
        <f t="shared" si="149"/>
        <v>0</v>
      </c>
      <c r="L28" s="63">
        <v>7464.0</v>
      </c>
      <c r="M28" s="63">
        <v>1366.0</v>
      </c>
      <c r="N28" s="66">
        <v>16750.0</v>
      </c>
      <c r="O28" s="63">
        <v>833.0</v>
      </c>
      <c r="P28" s="63">
        <v>873.0</v>
      </c>
      <c r="Q28" s="66">
        <v>9634.0</v>
      </c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>
        <v>2772.0</v>
      </c>
      <c r="AD28" s="65">
        <f t="shared" ref="AD28:AE28" si="150">U28+R28+O28+L28</f>
        <v>8297</v>
      </c>
      <c r="AE28" s="65">
        <f t="shared" si="150"/>
        <v>2239</v>
      </c>
      <c r="AF28" s="67">
        <f t="shared" si="80"/>
        <v>29156</v>
      </c>
      <c r="AG28" s="63">
        <v>79812.0</v>
      </c>
      <c r="AH28" s="63">
        <v>138656.0</v>
      </c>
      <c r="AI28" s="66">
        <v>186296.0</v>
      </c>
      <c r="AJ28" s="63">
        <v>9370.0</v>
      </c>
      <c r="AK28" s="63">
        <v>11182.0</v>
      </c>
      <c r="AL28" s="66">
        <v>76953.0</v>
      </c>
      <c r="AM28" s="63">
        <v>369105.0</v>
      </c>
      <c r="AN28" s="63">
        <v>384605.0</v>
      </c>
      <c r="AO28" s="66">
        <v>671760.0</v>
      </c>
      <c r="AP28" s="63">
        <v>245043.0</v>
      </c>
      <c r="AQ28" s="63">
        <v>334982.0</v>
      </c>
      <c r="AR28" s="66">
        <v>385315.0</v>
      </c>
      <c r="AS28" s="66"/>
      <c r="AT28" s="66"/>
      <c r="AU28" s="66"/>
      <c r="AV28" s="63">
        <v>4498.0</v>
      </c>
      <c r="AW28" s="69">
        <v>6735.0</v>
      </c>
      <c r="AX28" s="66">
        <v>74639.0</v>
      </c>
      <c r="AY28" s="63">
        <v>78183.0</v>
      </c>
      <c r="AZ28" s="63">
        <v>102831.0</v>
      </c>
      <c r="BA28" s="66">
        <v>13026.0</v>
      </c>
      <c r="BB28" s="65">
        <f t="shared" si="145"/>
        <v>786011</v>
      </c>
      <c r="BC28" s="65">
        <f t="shared" si="119"/>
        <v>978991</v>
      </c>
      <c r="BD28" s="65">
        <f t="shared" si="120"/>
        <v>1407989</v>
      </c>
      <c r="BE28" s="63">
        <v>4156.0</v>
      </c>
      <c r="BF28" s="63">
        <v>13383.0</v>
      </c>
      <c r="BG28" s="70">
        <v>106923.0</v>
      </c>
      <c r="BH28" s="63">
        <v>2502.0</v>
      </c>
      <c r="BI28" s="63">
        <v>1376.0</v>
      </c>
      <c r="BJ28" s="70">
        <v>10595.0</v>
      </c>
      <c r="BK28" s="66"/>
      <c r="BL28" s="63"/>
      <c r="BM28" s="63">
        <v>295.0</v>
      </c>
      <c r="BN28" s="70"/>
      <c r="BO28" s="65">
        <f t="shared" ref="BO28:BQ28" si="151">BH28+BE28+BL28</f>
        <v>6658</v>
      </c>
      <c r="BP28" s="65">
        <f t="shared" si="151"/>
        <v>15054</v>
      </c>
      <c r="BQ28" s="65">
        <f t="shared" si="151"/>
        <v>117518</v>
      </c>
      <c r="BR28" s="65"/>
      <c r="BS28" s="65"/>
      <c r="BT28" s="65"/>
      <c r="BU28" s="63">
        <v>25331.0</v>
      </c>
      <c r="BV28" s="63">
        <v>29265.0</v>
      </c>
      <c r="BW28" s="70">
        <v>120000.0</v>
      </c>
      <c r="BX28" s="63">
        <v>6984.0</v>
      </c>
      <c r="BY28" s="63">
        <v>8369.0</v>
      </c>
      <c r="BZ28" s="93">
        <v>50768.0</v>
      </c>
      <c r="CA28" s="63">
        <v>3149.0</v>
      </c>
      <c r="CB28" s="63">
        <v>17315.0</v>
      </c>
      <c r="CC28" s="93">
        <v>126119.0</v>
      </c>
      <c r="CD28" s="66"/>
      <c r="CE28" s="63">
        <v>4325.0</v>
      </c>
      <c r="CF28" s="66"/>
      <c r="CG28" s="66"/>
      <c r="CH28" s="66"/>
      <c r="CI28" s="66"/>
      <c r="CJ28" s="66"/>
      <c r="CK28" s="66"/>
      <c r="CL28" s="66"/>
      <c r="CM28" s="65">
        <f t="shared" ref="CM28:CO28" si="152">BR28+BU28+BX28+CA28+CD28+CG28+CJ28</f>
        <v>35464</v>
      </c>
      <c r="CN28" s="65">
        <f t="shared" si="152"/>
        <v>59274</v>
      </c>
      <c r="CO28" s="65">
        <f t="shared" si="152"/>
        <v>296887</v>
      </c>
      <c r="CP28" s="63">
        <v>1701.0</v>
      </c>
      <c r="CQ28" s="63">
        <v>979.0</v>
      </c>
      <c r="CR28" s="66">
        <v>10444.0</v>
      </c>
      <c r="CS28" s="66"/>
      <c r="CT28" s="74"/>
      <c r="CU28" s="74"/>
      <c r="CV28" s="75">
        <f t="shared" ref="CV28:CW28" si="153">CS28+CP28</f>
        <v>1701</v>
      </c>
      <c r="CW28" s="75">
        <f t="shared" si="153"/>
        <v>979</v>
      </c>
      <c r="CX28" s="75">
        <f t="shared" si="124"/>
        <v>10444</v>
      </c>
      <c r="CY28" s="74"/>
      <c r="CZ28" s="74"/>
      <c r="DA28" s="74"/>
      <c r="DB28" s="74"/>
      <c r="DC28" s="74"/>
      <c r="DD28" s="74"/>
      <c r="DE28" s="76">
        <f t="shared" si="125"/>
        <v>844944</v>
      </c>
      <c r="DF28" s="76">
        <f t="shared" si="126"/>
        <v>1062199</v>
      </c>
      <c r="DG28" s="76">
        <f t="shared" si="127"/>
        <v>1861994</v>
      </c>
      <c r="DH28" s="77" t="s">
        <v>101</v>
      </c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</row>
    <row r="29" ht="15.0" customHeight="1">
      <c r="A29" s="91" t="s">
        <v>102</v>
      </c>
      <c r="B29" s="60" t="s">
        <v>103</v>
      </c>
      <c r="C29" s="61">
        <v>864.0</v>
      </c>
      <c r="D29" s="63">
        <v>768.0</v>
      </c>
      <c r="E29" s="62"/>
      <c r="F29" s="62">
        <v>0.0</v>
      </c>
      <c r="G29" s="62">
        <v>0.0</v>
      </c>
      <c r="H29" s="99"/>
      <c r="I29" s="65">
        <f t="shared" ref="I29:K29" si="154">F29+C29</f>
        <v>864</v>
      </c>
      <c r="J29" s="65">
        <f t="shared" si="154"/>
        <v>768</v>
      </c>
      <c r="K29" s="65">
        <f t="shared" si="154"/>
        <v>0</v>
      </c>
      <c r="L29" s="63">
        <v>208.0</v>
      </c>
      <c r="M29" s="63">
        <v>252.0</v>
      </c>
      <c r="N29" s="66">
        <v>3000.0</v>
      </c>
      <c r="O29" s="66"/>
      <c r="P29" s="66"/>
      <c r="Q29" s="66">
        <v>200.0</v>
      </c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5">
        <f t="shared" ref="AD29:AE29" si="155">U29+R29+O29+L29</f>
        <v>208</v>
      </c>
      <c r="AE29" s="65">
        <f t="shared" si="155"/>
        <v>252</v>
      </c>
      <c r="AF29" s="67">
        <f t="shared" si="80"/>
        <v>3200</v>
      </c>
      <c r="AG29" s="63">
        <v>45966.0</v>
      </c>
      <c r="AH29" s="63">
        <v>126727.0</v>
      </c>
      <c r="AI29" s="66">
        <v>130173.0</v>
      </c>
      <c r="AJ29" s="63">
        <v>12760.0</v>
      </c>
      <c r="AK29" s="63"/>
      <c r="AL29" s="66">
        <v>16602.0</v>
      </c>
      <c r="AM29" s="63">
        <v>50679.0</v>
      </c>
      <c r="AN29" s="63">
        <v>269414.0</v>
      </c>
      <c r="AO29" s="66">
        <f>303938+5016</f>
        <v>308954</v>
      </c>
      <c r="AP29" s="63">
        <v>224941.0</v>
      </c>
      <c r="AQ29" s="63">
        <v>323324.0</v>
      </c>
      <c r="AR29" s="66">
        <v>260000.0</v>
      </c>
      <c r="AS29" s="66"/>
      <c r="AT29" s="66"/>
      <c r="AU29" s="66"/>
      <c r="AV29" s="63"/>
      <c r="AW29" s="63"/>
      <c r="AX29" s="66">
        <v>20689.0</v>
      </c>
      <c r="AY29" s="63">
        <v>1493.0</v>
      </c>
      <c r="AZ29" s="63"/>
      <c r="BA29" s="66">
        <v>20306.0</v>
      </c>
      <c r="BB29" s="65">
        <f t="shared" si="145"/>
        <v>335839</v>
      </c>
      <c r="BC29" s="65">
        <f t="shared" si="119"/>
        <v>719465</v>
      </c>
      <c r="BD29" s="65">
        <f t="shared" si="120"/>
        <v>756724</v>
      </c>
      <c r="BE29" s="63">
        <v>41010.0</v>
      </c>
      <c r="BF29" s="63"/>
      <c r="BG29" s="66"/>
      <c r="BH29" s="66"/>
      <c r="BI29" s="63">
        <v>12765.0</v>
      </c>
      <c r="BJ29" s="66"/>
      <c r="BK29" s="66"/>
      <c r="BL29" s="66"/>
      <c r="BM29" s="66"/>
      <c r="BN29" s="66"/>
      <c r="BO29" s="65">
        <f t="shared" ref="BO29:BQ29" si="156">BH29+BE29+BL29</f>
        <v>41010</v>
      </c>
      <c r="BP29" s="65">
        <f t="shared" si="156"/>
        <v>12765</v>
      </c>
      <c r="BQ29" s="65">
        <f t="shared" si="156"/>
        <v>0</v>
      </c>
      <c r="BR29" s="65"/>
      <c r="BS29" s="65"/>
      <c r="BT29" s="65"/>
      <c r="BU29" s="63">
        <v>862.0</v>
      </c>
      <c r="BV29" s="63">
        <v>1344.0</v>
      </c>
      <c r="BW29" s="70"/>
      <c r="BX29" s="63">
        <v>2024.0</v>
      </c>
      <c r="BY29" s="63">
        <v>4141.0</v>
      </c>
      <c r="BZ29" s="93">
        <v>3000.0</v>
      </c>
      <c r="CA29" s="78"/>
      <c r="CB29" s="63">
        <v>6045.0</v>
      </c>
      <c r="CC29" s="78"/>
      <c r="CD29" s="66"/>
      <c r="CE29" s="66"/>
      <c r="CF29" s="66"/>
      <c r="CG29" s="66"/>
      <c r="CH29" s="66"/>
      <c r="CI29" s="66"/>
      <c r="CJ29" s="66"/>
      <c r="CK29" s="66"/>
      <c r="CL29" s="66"/>
      <c r="CM29" s="65">
        <f t="shared" ref="CM29:CO29" si="157">BR29+BU29+BX29+CA29+CD29+CG29+CJ29</f>
        <v>2886</v>
      </c>
      <c r="CN29" s="65">
        <f t="shared" si="157"/>
        <v>11530</v>
      </c>
      <c r="CO29" s="65">
        <f t="shared" si="157"/>
        <v>3000</v>
      </c>
      <c r="CP29" s="66"/>
      <c r="CQ29" s="66"/>
      <c r="CR29" s="66"/>
      <c r="CS29" s="66"/>
      <c r="CT29" s="74"/>
      <c r="CU29" s="74"/>
      <c r="CV29" s="75">
        <f t="shared" ref="CV29:CW29" si="158">CS29+CP29</f>
        <v>0</v>
      </c>
      <c r="CW29" s="75">
        <f t="shared" si="158"/>
        <v>0</v>
      </c>
      <c r="CX29" s="75">
        <f t="shared" si="124"/>
        <v>0</v>
      </c>
      <c r="CY29" s="74"/>
      <c r="CZ29" s="74"/>
      <c r="DA29" s="74"/>
      <c r="DB29" s="74"/>
      <c r="DC29" s="74"/>
      <c r="DD29" s="74"/>
      <c r="DE29" s="76">
        <f t="shared" si="125"/>
        <v>380807</v>
      </c>
      <c r="DF29" s="76">
        <f t="shared" si="126"/>
        <v>744780</v>
      </c>
      <c r="DG29" s="76">
        <f t="shared" si="127"/>
        <v>762924</v>
      </c>
      <c r="DH29" s="77" t="s">
        <v>103</v>
      </c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</row>
    <row r="30" ht="15.0" customHeight="1">
      <c r="A30" s="91" t="s">
        <v>104</v>
      </c>
      <c r="B30" s="60" t="s">
        <v>105</v>
      </c>
      <c r="C30" s="62"/>
      <c r="D30" s="62"/>
      <c r="E30" s="62"/>
      <c r="F30" s="62">
        <v>0.0</v>
      </c>
      <c r="G30" s="62">
        <v>0.0</v>
      </c>
      <c r="H30" s="62"/>
      <c r="I30" s="65">
        <f t="shared" ref="I30:K30" si="159">F30+C30</f>
        <v>0</v>
      </c>
      <c r="J30" s="65">
        <f t="shared" si="159"/>
        <v>0</v>
      </c>
      <c r="K30" s="65">
        <f t="shared" si="159"/>
        <v>0</v>
      </c>
      <c r="L30" s="66"/>
      <c r="M30" s="66"/>
      <c r="N30" s="66"/>
      <c r="O30" s="66"/>
      <c r="P30" s="66"/>
      <c r="Q30" s="66"/>
      <c r="R30" s="66"/>
      <c r="S30" s="66"/>
      <c r="T30" s="66"/>
      <c r="U30" s="66">
        <v>0.0</v>
      </c>
      <c r="V30" s="66">
        <v>0.0</v>
      </c>
      <c r="W30" s="66"/>
      <c r="X30" s="66"/>
      <c r="Y30" s="66"/>
      <c r="Z30" s="66"/>
      <c r="AA30" s="66"/>
      <c r="AB30" s="66"/>
      <c r="AC30" s="66"/>
      <c r="AD30" s="65">
        <f t="shared" ref="AD30:AE30" si="160">U30+R30+O30+L30</f>
        <v>0</v>
      </c>
      <c r="AE30" s="65">
        <f t="shared" si="160"/>
        <v>0</v>
      </c>
      <c r="AF30" s="67">
        <f t="shared" si="80"/>
        <v>0</v>
      </c>
      <c r="AG30" s="66"/>
      <c r="AH30" s="66"/>
      <c r="AI30" s="66"/>
      <c r="AJ30" s="66"/>
      <c r="AK30" s="66"/>
      <c r="AL30" s="66"/>
      <c r="AM30" s="63"/>
      <c r="AN30" s="63"/>
      <c r="AO30" s="66"/>
      <c r="AP30" s="63"/>
      <c r="AQ30" s="63"/>
      <c r="AR30" s="66"/>
      <c r="AS30" s="66"/>
      <c r="AT30" s="66"/>
      <c r="AU30" s="66"/>
      <c r="AV30" s="66"/>
      <c r="AW30" s="66"/>
      <c r="AX30" s="66"/>
      <c r="AY30" s="63"/>
      <c r="AZ30" s="63"/>
      <c r="BA30" s="66"/>
      <c r="BB30" s="65">
        <f t="shared" si="145"/>
        <v>0</v>
      </c>
      <c r="BC30" s="65">
        <f t="shared" si="119"/>
        <v>0</v>
      </c>
      <c r="BD30" s="65">
        <f t="shared" si="120"/>
        <v>0</v>
      </c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5">
        <f t="shared" ref="BO30:BQ30" si="161">BH30+BE30+BL30</f>
        <v>0</v>
      </c>
      <c r="BP30" s="65">
        <f t="shared" si="161"/>
        <v>0</v>
      </c>
      <c r="BQ30" s="65">
        <f t="shared" si="161"/>
        <v>0</v>
      </c>
      <c r="BR30" s="65"/>
      <c r="BS30" s="65"/>
      <c r="BT30" s="65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5">
        <f t="shared" ref="CM30:CO30" si="162">BR30+BU30+BX30+CA30+CD30+CG30+CJ30</f>
        <v>0</v>
      </c>
      <c r="CN30" s="65">
        <f t="shared" si="162"/>
        <v>0</v>
      </c>
      <c r="CO30" s="65">
        <f t="shared" si="162"/>
        <v>0</v>
      </c>
      <c r="CP30" s="66"/>
      <c r="CQ30" s="66"/>
      <c r="CR30" s="66"/>
      <c r="CS30" s="66"/>
      <c r="CT30" s="74"/>
      <c r="CU30" s="74"/>
      <c r="CV30" s="75">
        <f t="shared" ref="CV30:CW30" si="163">CS30+CP30</f>
        <v>0</v>
      </c>
      <c r="CW30" s="75">
        <f t="shared" si="163"/>
        <v>0</v>
      </c>
      <c r="CX30" s="75">
        <f t="shared" si="124"/>
        <v>0</v>
      </c>
      <c r="CY30" s="74"/>
      <c r="CZ30" s="74"/>
      <c r="DA30" s="74"/>
      <c r="DB30" s="74"/>
      <c r="DC30" s="74"/>
      <c r="DD30" s="74"/>
      <c r="DE30" s="76">
        <f t="shared" si="125"/>
        <v>0</v>
      </c>
      <c r="DF30" s="76">
        <f t="shared" si="126"/>
        <v>0</v>
      </c>
      <c r="DG30" s="76">
        <f t="shared" si="127"/>
        <v>0</v>
      </c>
      <c r="DH30" s="77" t="s">
        <v>105</v>
      </c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</row>
    <row r="31" ht="15.0" customHeight="1">
      <c r="A31" s="91" t="s">
        <v>106</v>
      </c>
      <c r="B31" s="60" t="s">
        <v>107</v>
      </c>
      <c r="C31" s="61">
        <v>1600.0</v>
      </c>
      <c r="D31" s="63">
        <v>800.0</v>
      </c>
      <c r="E31" s="62"/>
      <c r="F31" s="62">
        <v>0.0</v>
      </c>
      <c r="G31" s="62">
        <v>0.0</v>
      </c>
      <c r="H31" s="62"/>
      <c r="I31" s="65">
        <f t="shared" ref="I31:K31" si="164">F31+C31</f>
        <v>1600</v>
      </c>
      <c r="J31" s="65">
        <f t="shared" si="164"/>
        <v>800</v>
      </c>
      <c r="K31" s="65">
        <f t="shared" si="164"/>
        <v>0</v>
      </c>
      <c r="L31" s="63">
        <v>170.0</v>
      </c>
      <c r="M31" s="63">
        <v>380.0</v>
      </c>
      <c r="N31" s="66">
        <v>1000.0</v>
      </c>
      <c r="O31" s="66"/>
      <c r="P31" s="66"/>
      <c r="Q31" s="66">
        <v>2000.0</v>
      </c>
      <c r="R31" s="66"/>
      <c r="S31" s="66"/>
      <c r="T31" s="66"/>
      <c r="U31" s="66">
        <v>0.0</v>
      </c>
      <c r="V31" s="66">
        <v>0.0</v>
      </c>
      <c r="W31" s="66"/>
      <c r="X31" s="66"/>
      <c r="Y31" s="66"/>
      <c r="Z31" s="66"/>
      <c r="AA31" s="66"/>
      <c r="AB31" s="66"/>
      <c r="AC31" s="66"/>
      <c r="AD31" s="65">
        <f t="shared" ref="AD31:AE31" si="165">U31+R31+O31+L31</f>
        <v>170</v>
      </c>
      <c r="AE31" s="65">
        <f t="shared" si="165"/>
        <v>380</v>
      </c>
      <c r="AF31" s="67">
        <f t="shared" si="80"/>
        <v>3000</v>
      </c>
      <c r="AG31" s="63">
        <v>50.0</v>
      </c>
      <c r="AH31" s="63">
        <v>2670.0</v>
      </c>
      <c r="AI31" s="66">
        <v>4246.0</v>
      </c>
      <c r="AJ31" s="63">
        <v>2.0</v>
      </c>
      <c r="AK31" s="63">
        <v>59.0</v>
      </c>
      <c r="AL31" s="66">
        <v>1500.0</v>
      </c>
      <c r="AM31" s="63">
        <v>6435.0</v>
      </c>
      <c r="AN31" s="63">
        <v>17323.0</v>
      </c>
      <c r="AO31" s="66">
        <v>54616.0</v>
      </c>
      <c r="AP31" s="63">
        <v>4559.0</v>
      </c>
      <c r="AQ31" s="63">
        <v>5097.0</v>
      </c>
      <c r="AR31" s="66">
        <v>15725.0</v>
      </c>
      <c r="AS31" s="66"/>
      <c r="AT31" s="66"/>
      <c r="AU31" s="66"/>
      <c r="AV31" s="66"/>
      <c r="AW31" s="66"/>
      <c r="AX31" s="66">
        <v>3231.0</v>
      </c>
      <c r="AY31" s="63"/>
      <c r="AZ31" s="63"/>
      <c r="BA31" s="66"/>
      <c r="BB31" s="65">
        <f t="shared" si="145"/>
        <v>11046</v>
      </c>
      <c r="BC31" s="65">
        <f t="shared" si="119"/>
        <v>25149</v>
      </c>
      <c r="BD31" s="65">
        <f t="shared" si="120"/>
        <v>79318</v>
      </c>
      <c r="BE31" s="63">
        <v>58.0</v>
      </c>
      <c r="BF31" s="63"/>
      <c r="BG31" s="66">
        <v>3000.0</v>
      </c>
      <c r="BH31" s="63">
        <v>94.0</v>
      </c>
      <c r="BI31" s="63">
        <v>304.0</v>
      </c>
      <c r="BJ31" s="70">
        <v>3000.0</v>
      </c>
      <c r="BK31" s="66"/>
      <c r="BL31" s="66"/>
      <c r="BM31" s="66"/>
      <c r="BN31" s="66"/>
      <c r="BO31" s="65">
        <f t="shared" ref="BO31:BQ31" si="166">BH31+BE31+BL31</f>
        <v>152</v>
      </c>
      <c r="BP31" s="65">
        <f t="shared" si="166"/>
        <v>304</v>
      </c>
      <c r="BQ31" s="65">
        <f t="shared" si="166"/>
        <v>6000</v>
      </c>
      <c r="BR31" s="65"/>
      <c r="BS31" s="65"/>
      <c r="BT31" s="65"/>
      <c r="BU31" s="63">
        <v>350.0</v>
      </c>
      <c r="BV31" s="63">
        <v>360.0</v>
      </c>
      <c r="BW31" s="70">
        <v>700.0</v>
      </c>
      <c r="BX31" s="63">
        <v>80.0</v>
      </c>
      <c r="BY31" s="63">
        <v>685.0</v>
      </c>
      <c r="BZ31" s="93">
        <v>1000.0</v>
      </c>
      <c r="CA31" s="66"/>
      <c r="CB31" s="63">
        <v>280.0</v>
      </c>
      <c r="CC31" s="93">
        <v>3000.0</v>
      </c>
      <c r="CD31" s="66"/>
      <c r="CE31" s="66"/>
      <c r="CF31" s="66"/>
      <c r="CG31" s="66"/>
      <c r="CH31" s="66"/>
      <c r="CI31" s="66"/>
      <c r="CJ31" s="66"/>
      <c r="CK31" s="66"/>
      <c r="CL31" s="66"/>
      <c r="CM31" s="65">
        <f t="shared" ref="CM31:CO31" si="167">BR31+BU31+BX31+CA31+CD31+CG31+CJ31</f>
        <v>430</v>
      </c>
      <c r="CN31" s="65">
        <f t="shared" si="167"/>
        <v>1325</v>
      </c>
      <c r="CO31" s="65">
        <f t="shared" si="167"/>
        <v>4700</v>
      </c>
      <c r="CP31" s="66"/>
      <c r="CQ31" s="63">
        <v>60.0</v>
      </c>
      <c r="CR31" s="66">
        <v>989.0</v>
      </c>
      <c r="CS31" s="66"/>
      <c r="CT31" s="74"/>
      <c r="CU31" s="74"/>
      <c r="CV31" s="75">
        <f t="shared" ref="CV31:CW31" si="168">CS31+CP31</f>
        <v>0</v>
      </c>
      <c r="CW31" s="75">
        <f t="shared" si="168"/>
        <v>60</v>
      </c>
      <c r="CX31" s="75">
        <f t="shared" si="124"/>
        <v>989</v>
      </c>
      <c r="CY31" s="74"/>
      <c r="CZ31" s="74"/>
      <c r="DA31" s="74"/>
      <c r="DB31" s="74"/>
      <c r="DC31" s="74"/>
      <c r="DD31" s="74"/>
      <c r="DE31" s="76">
        <f t="shared" si="125"/>
        <v>13398</v>
      </c>
      <c r="DF31" s="76">
        <f t="shared" si="126"/>
        <v>28018</v>
      </c>
      <c r="DG31" s="76">
        <f t="shared" si="127"/>
        <v>94007</v>
      </c>
      <c r="DH31" s="77" t="s">
        <v>107</v>
      </c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</row>
    <row r="32" ht="15.0" customHeight="1">
      <c r="A32" s="91" t="s">
        <v>108</v>
      </c>
      <c r="B32" s="60" t="s">
        <v>109</v>
      </c>
      <c r="C32" s="62"/>
      <c r="D32" s="62"/>
      <c r="E32" s="62"/>
      <c r="F32" s="62">
        <v>0.0</v>
      </c>
      <c r="G32" s="62">
        <v>0.0</v>
      </c>
      <c r="H32" s="62"/>
      <c r="I32" s="65">
        <f t="shared" ref="I32:K32" si="169">F32+C32</f>
        <v>0</v>
      </c>
      <c r="J32" s="65">
        <f t="shared" si="169"/>
        <v>0</v>
      </c>
      <c r="K32" s="65">
        <f t="shared" si="169"/>
        <v>0</v>
      </c>
      <c r="L32" s="66"/>
      <c r="M32" s="66"/>
      <c r="N32" s="66"/>
      <c r="O32" s="66"/>
      <c r="P32" s="66"/>
      <c r="Q32" s="66"/>
      <c r="R32" s="66"/>
      <c r="S32" s="66"/>
      <c r="T32" s="66"/>
      <c r="U32" s="66">
        <v>0.0</v>
      </c>
      <c r="V32" s="66">
        <v>0.0</v>
      </c>
      <c r="W32" s="66"/>
      <c r="X32" s="66"/>
      <c r="Y32" s="66"/>
      <c r="Z32" s="66"/>
      <c r="AA32" s="66"/>
      <c r="AB32" s="66"/>
      <c r="AC32" s="66"/>
      <c r="AD32" s="65">
        <f t="shared" ref="AD32:AE32" si="170">U32+R32+O32+L32</f>
        <v>0</v>
      </c>
      <c r="AE32" s="65">
        <f t="shared" si="170"/>
        <v>0</v>
      </c>
      <c r="AF32" s="67">
        <f t="shared" si="80"/>
        <v>0</v>
      </c>
      <c r="AG32" s="66"/>
      <c r="AH32" s="66"/>
      <c r="AI32" s="66"/>
      <c r="AJ32" s="66"/>
      <c r="AK32" s="66"/>
      <c r="AL32" s="66"/>
      <c r="AM32" s="66"/>
      <c r="AN32" s="63">
        <v>11854.0</v>
      </c>
      <c r="AO32" s="66">
        <v>25019.0</v>
      </c>
      <c r="AP32" s="66"/>
      <c r="AQ32" s="63">
        <v>1877.0</v>
      </c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5">
        <f t="shared" si="145"/>
        <v>0</v>
      </c>
      <c r="BC32" s="65">
        <f t="shared" si="119"/>
        <v>13731</v>
      </c>
      <c r="BD32" s="65">
        <f t="shared" si="120"/>
        <v>25019</v>
      </c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5">
        <f t="shared" ref="BO32:BO33" si="176">BK32+BH32+BE32</f>
        <v>0</v>
      </c>
      <c r="BP32" s="65">
        <f t="shared" ref="BP32:BQ32" si="171">BI32+BF32+BM32</f>
        <v>0</v>
      </c>
      <c r="BQ32" s="65">
        <f t="shared" si="171"/>
        <v>0</v>
      </c>
      <c r="BR32" s="65"/>
      <c r="BS32" s="65"/>
      <c r="BT32" s="65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5">
        <f t="shared" ref="CM32:CO32" si="172">BR32+BU32+BX32+CA32+CD32+CG32+CJ32</f>
        <v>0</v>
      </c>
      <c r="CN32" s="65">
        <f t="shared" si="172"/>
        <v>0</v>
      </c>
      <c r="CO32" s="65">
        <f t="shared" si="172"/>
        <v>0</v>
      </c>
      <c r="CP32" s="66"/>
      <c r="CQ32" s="66"/>
      <c r="CR32" s="66"/>
      <c r="CS32" s="66"/>
      <c r="CT32" s="74"/>
      <c r="CU32" s="74"/>
      <c r="CV32" s="75">
        <f t="shared" ref="CV32:CW32" si="173">CS32+CP32</f>
        <v>0</v>
      </c>
      <c r="CW32" s="75">
        <f t="shared" si="173"/>
        <v>0</v>
      </c>
      <c r="CX32" s="75">
        <f t="shared" si="124"/>
        <v>0</v>
      </c>
      <c r="CY32" s="74"/>
      <c r="CZ32" s="74"/>
      <c r="DA32" s="74"/>
      <c r="DB32" s="74"/>
      <c r="DC32" s="74"/>
      <c r="DD32" s="74"/>
      <c r="DE32" s="76">
        <f t="shared" si="125"/>
        <v>0</v>
      </c>
      <c r="DF32" s="76">
        <f t="shared" si="126"/>
        <v>13731</v>
      </c>
      <c r="DG32" s="76">
        <f t="shared" si="127"/>
        <v>25019</v>
      </c>
      <c r="DH32" s="77" t="s">
        <v>109</v>
      </c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</row>
    <row r="33" ht="15.0" customHeight="1">
      <c r="A33" s="102" t="s">
        <v>110</v>
      </c>
      <c r="B33" s="103">
        <v>1062.0</v>
      </c>
      <c r="C33" s="62"/>
      <c r="D33" s="62"/>
      <c r="E33" s="62"/>
      <c r="F33" s="62">
        <v>0.0</v>
      </c>
      <c r="G33" s="62">
        <v>0.0</v>
      </c>
      <c r="H33" s="62"/>
      <c r="I33" s="65">
        <f t="shared" ref="I33:K33" si="174">F33+C33</f>
        <v>0</v>
      </c>
      <c r="J33" s="65">
        <f t="shared" si="174"/>
        <v>0</v>
      </c>
      <c r="K33" s="65">
        <f t="shared" si="174"/>
        <v>0</v>
      </c>
      <c r="L33" s="63">
        <v>268.0</v>
      </c>
      <c r="M33" s="63">
        <v>268.0</v>
      </c>
      <c r="N33" s="66">
        <v>1000.0</v>
      </c>
      <c r="O33" s="66"/>
      <c r="P33" s="66"/>
      <c r="Q33" s="66"/>
      <c r="R33" s="66"/>
      <c r="S33" s="66"/>
      <c r="T33" s="66"/>
      <c r="U33" s="66">
        <v>0.0</v>
      </c>
      <c r="V33" s="66">
        <v>0.0</v>
      </c>
      <c r="W33" s="66"/>
      <c r="X33" s="66"/>
      <c r="Y33" s="66"/>
      <c r="Z33" s="66"/>
      <c r="AA33" s="66"/>
      <c r="AB33" s="66"/>
      <c r="AC33" s="66">
        <v>4158.0</v>
      </c>
      <c r="AD33" s="65">
        <f t="shared" ref="AD33:AE33" si="175">U33+R33+O33+L33</f>
        <v>268</v>
      </c>
      <c r="AE33" s="65">
        <f t="shared" si="175"/>
        <v>268</v>
      </c>
      <c r="AF33" s="67">
        <f t="shared" si="80"/>
        <v>5158</v>
      </c>
      <c r="AG33" s="63">
        <v>765.0</v>
      </c>
      <c r="AH33" s="63">
        <v>3937.0</v>
      </c>
      <c r="AI33" s="66">
        <v>6340.0</v>
      </c>
      <c r="AJ33" s="66"/>
      <c r="AK33" s="66"/>
      <c r="AL33" s="66"/>
      <c r="AM33" s="63">
        <v>3342.0</v>
      </c>
      <c r="AN33" s="63">
        <v>3908.0</v>
      </c>
      <c r="AO33" s="66">
        <v>8600.0</v>
      </c>
      <c r="AP33" s="63">
        <v>8719.0</v>
      </c>
      <c r="AQ33" s="63">
        <v>6230.0</v>
      </c>
      <c r="AR33" s="66">
        <v>15500.0</v>
      </c>
      <c r="AS33" s="66"/>
      <c r="AT33" s="66"/>
      <c r="AU33" s="66"/>
      <c r="AV33" s="66"/>
      <c r="AW33" s="66"/>
      <c r="AX33" s="66"/>
      <c r="AY33" s="63">
        <v>3126.0</v>
      </c>
      <c r="AZ33" s="63">
        <v>8660.0</v>
      </c>
      <c r="BA33" s="66">
        <v>3500.0</v>
      </c>
      <c r="BB33" s="65">
        <f t="shared" si="145"/>
        <v>15952</v>
      </c>
      <c r="BC33" s="65">
        <f t="shared" si="119"/>
        <v>22735</v>
      </c>
      <c r="BD33" s="65">
        <f t="shared" si="120"/>
        <v>33940</v>
      </c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5">
        <f t="shared" si="176"/>
        <v>0</v>
      </c>
      <c r="BP33" s="65">
        <f t="shared" ref="BP33:BQ33" si="177">BI33+BF33+BM33</f>
        <v>0</v>
      </c>
      <c r="BQ33" s="65">
        <f t="shared" si="177"/>
        <v>0</v>
      </c>
      <c r="BR33" s="65"/>
      <c r="BS33" s="65"/>
      <c r="BT33" s="65"/>
      <c r="BU33" s="63">
        <v>289.0</v>
      </c>
      <c r="BV33" s="63">
        <v>278.0</v>
      </c>
      <c r="BW33" s="70">
        <v>500.0</v>
      </c>
      <c r="BX33" s="63">
        <v>322.0</v>
      </c>
      <c r="BY33" s="63">
        <v>436.0</v>
      </c>
      <c r="BZ33" s="93">
        <v>500.0</v>
      </c>
      <c r="CA33" s="66"/>
      <c r="CB33" s="63">
        <v>277.0</v>
      </c>
      <c r="CC33" s="93">
        <v>1500.0</v>
      </c>
      <c r="CD33" s="66"/>
      <c r="CE33" s="66"/>
      <c r="CF33" s="66"/>
      <c r="CG33" s="66"/>
      <c r="CH33" s="66"/>
      <c r="CI33" s="66"/>
      <c r="CJ33" s="66"/>
      <c r="CK33" s="66"/>
      <c r="CL33" s="66"/>
      <c r="CM33" s="65">
        <f t="shared" ref="CM33:CO33" si="178">BR33+BU33+BX33+CA33+CD33+CG33+CJ33</f>
        <v>611</v>
      </c>
      <c r="CN33" s="65">
        <f t="shared" si="178"/>
        <v>991</v>
      </c>
      <c r="CO33" s="65">
        <f t="shared" si="178"/>
        <v>2500</v>
      </c>
      <c r="CP33" s="63">
        <v>363.0</v>
      </c>
      <c r="CQ33" s="63">
        <v>460.0</v>
      </c>
      <c r="CR33" s="66"/>
      <c r="CS33" s="66"/>
      <c r="CT33" s="74"/>
      <c r="CU33" s="74"/>
      <c r="CV33" s="75">
        <f t="shared" ref="CV33:CW33" si="179">CS33+CP33</f>
        <v>363</v>
      </c>
      <c r="CW33" s="75">
        <f t="shared" si="179"/>
        <v>460</v>
      </c>
      <c r="CX33" s="75">
        <f t="shared" si="124"/>
        <v>0</v>
      </c>
      <c r="CY33" s="74"/>
      <c r="CZ33" s="74"/>
      <c r="DA33" s="74"/>
      <c r="DB33" s="74"/>
      <c r="DC33" s="74"/>
      <c r="DD33" s="74"/>
      <c r="DE33" s="76">
        <f t="shared" si="125"/>
        <v>17194</v>
      </c>
      <c r="DF33" s="76">
        <f t="shared" si="126"/>
        <v>24454</v>
      </c>
      <c r="DG33" s="76">
        <f t="shared" si="127"/>
        <v>41598</v>
      </c>
      <c r="DH33" s="104" t="s">
        <v>111</v>
      </c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</row>
    <row r="34" ht="15.0" customHeight="1">
      <c r="A34" s="102" t="s">
        <v>112</v>
      </c>
      <c r="B34" s="103">
        <v>1069.0</v>
      </c>
      <c r="C34" s="66"/>
      <c r="D34" s="66"/>
      <c r="E34" s="66"/>
      <c r="F34" s="66"/>
      <c r="G34" s="66"/>
      <c r="H34" s="66"/>
      <c r="I34" s="65">
        <f t="shared" ref="I34:K34" si="180">F34+C34</f>
        <v>0</v>
      </c>
      <c r="J34" s="65">
        <f t="shared" si="180"/>
        <v>0</v>
      </c>
      <c r="K34" s="65">
        <f t="shared" si="180"/>
        <v>0</v>
      </c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5">
        <f t="shared" ref="AD34:AE34" si="181">U34+R34+O34+L34</f>
        <v>0</v>
      </c>
      <c r="AE34" s="65">
        <f t="shared" si="181"/>
        <v>0</v>
      </c>
      <c r="AF34" s="67">
        <f t="shared" si="80"/>
        <v>0</v>
      </c>
      <c r="AG34" s="63">
        <v>2.0</v>
      </c>
      <c r="AH34" s="63"/>
      <c r="AI34" s="66"/>
      <c r="AJ34" s="66"/>
      <c r="AK34" s="66"/>
      <c r="AL34" s="66"/>
      <c r="AM34" s="66"/>
      <c r="AN34" s="63">
        <v>12.0</v>
      </c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3">
        <v>5.0</v>
      </c>
      <c r="BA34" s="66"/>
      <c r="BB34" s="65">
        <f t="shared" si="145"/>
        <v>2</v>
      </c>
      <c r="BC34" s="65">
        <f t="shared" si="119"/>
        <v>17</v>
      </c>
      <c r="BD34" s="65">
        <f t="shared" si="120"/>
        <v>0</v>
      </c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5"/>
      <c r="BP34" s="65">
        <f t="shared" ref="BP34:BQ34" si="182">BI34+BF34+BM34</f>
        <v>0</v>
      </c>
      <c r="BQ34" s="65">
        <f t="shared" si="182"/>
        <v>0</v>
      </c>
      <c r="BR34" s="65"/>
      <c r="BS34" s="65"/>
      <c r="BT34" s="65"/>
      <c r="BU34" s="66"/>
      <c r="BV34" s="66"/>
      <c r="BW34" s="66"/>
      <c r="BX34" s="66"/>
      <c r="BY34" s="63">
        <v>2.0</v>
      </c>
      <c r="BZ34" s="66"/>
      <c r="CA34" s="66"/>
      <c r="CB34" s="66"/>
      <c r="CC34" s="66"/>
      <c r="CD34" s="66"/>
      <c r="CE34" s="66"/>
      <c r="CF34" s="80"/>
      <c r="CG34" s="66"/>
      <c r="CH34" s="66"/>
      <c r="CI34" s="66"/>
      <c r="CJ34" s="66"/>
      <c r="CK34" s="66"/>
      <c r="CL34" s="66"/>
      <c r="CM34" s="65">
        <f t="shared" ref="CM34:CO34" si="183">BR34+BU34+BX34+CA34+CD34+CG34+CJ34</f>
        <v>0</v>
      </c>
      <c r="CN34" s="65">
        <f t="shared" si="183"/>
        <v>2</v>
      </c>
      <c r="CO34" s="65">
        <f t="shared" si="183"/>
        <v>0</v>
      </c>
      <c r="CP34" s="66"/>
      <c r="CQ34" s="66"/>
      <c r="CR34" s="66"/>
      <c r="CS34" s="66"/>
      <c r="CT34" s="74"/>
      <c r="CU34" s="74"/>
      <c r="CV34" s="75"/>
      <c r="CW34" s="75"/>
      <c r="CX34" s="75">
        <f t="shared" si="124"/>
        <v>0</v>
      </c>
      <c r="CY34" s="74"/>
      <c r="CZ34" s="74"/>
      <c r="DA34" s="74"/>
      <c r="DB34" s="74"/>
      <c r="DC34" s="74"/>
      <c r="DD34" s="74"/>
      <c r="DE34" s="76">
        <f t="shared" si="125"/>
        <v>2</v>
      </c>
      <c r="DF34" s="76">
        <f t="shared" si="126"/>
        <v>19</v>
      </c>
      <c r="DG34" s="76">
        <f t="shared" si="127"/>
        <v>0</v>
      </c>
      <c r="DH34" s="104">
        <v>1069.0</v>
      </c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</row>
    <row r="35" ht="15.0" customHeight="1">
      <c r="A35" s="91" t="s">
        <v>113</v>
      </c>
      <c r="B35" s="60" t="s">
        <v>114</v>
      </c>
      <c r="C35" s="66"/>
      <c r="D35" s="66"/>
      <c r="E35" s="66"/>
      <c r="F35" s="66">
        <v>0.0</v>
      </c>
      <c r="G35" s="66">
        <v>0.0</v>
      </c>
      <c r="H35" s="66"/>
      <c r="I35" s="65">
        <f t="shared" ref="I35:K35" si="184">F35+C35</f>
        <v>0</v>
      </c>
      <c r="J35" s="65">
        <f t="shared" si="184"/>
        <v>0</v>
      </c>
      <c r="K35" s="65">
        <f t="shared" si="184"/>
        <v>0</v>
      </c>
      <c r="L35" s="66">
        <v>0.0</v>
      </c>
      <c r="M35" s="66">
        <v>0.0</v>
      </c>
      <c r="N35" s="66"/>
      <c r="O35" s="66"/>
      <c r="P35" s="66"/>
      <c r="Q35" s="66"/>
      <c r="R35" s="66"/>
      <c r="S35" s="66"/>
      <c r="T35" s="66"/>
      <c r="U35" s="66">
        <v>0.0</v>
      </c>
      <c r="V35" s="66">
        <v>0.0</v>
      </c>
      <c r="W35" s="66"/>
      <c r="X35" s="66"/>
      <c r="Y35" s="66"/>
      <c r="Z35" s="66"/>
      <c r="AA35" s="66"/>
      <c r="AB35" s="66"/>
      <c r="AC35" s="66"/>
      <c r="AD35" s="65">
        <f t="shared" ref="AD35:AE35" si="185">U35+R35+O35+L35</f>
        <v>0</v>
      </c>
      <c r="AE35" s="65">
        <f t="shared" si="185"/>
        <v>0</v>
      </c>
      <c r="AF35" s="67">
        <f t="shared" si="80"/>
        <v>0</v>
      </c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>
        <v>50000.0</v>
      </c>
      <c r="AS35" s="66"/>
      <c r="AT35" s="66"/>
      <c r="AU35" s="66"/>
      <c r="AV35" s="66"/>
      <c r="AW35" s="66"/>
      <c r="AX35" s="66"/>
      <c r="AY35" s="66"/>
      <c r="AZ35" s="66"/>
      <c r="BA35" s="66"/>
      <c r="BB35" s="65">
        <f t="shared" si="145"/>
        <v>0</v>
      </c>
      <c r="BC35" s="65">
        <f t="shared" si="119"/>
        <v>0</v>
      </c>
      <c r="BD35" s="65">
        <f t="shared" si="120"/>
        <v>50000</v>
      </c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5">
        <f t="shared" ref="BO35:BO37" si="191">BK35+BH35+BE35</f>
        <v>0</v>
      </c>
      <c r="BP35" s="65">
        <f t="shared" ref="BP35:BQ35" si="186">BI35+BF35+BM35</f>
        <v>0</v>
      </c>
      <c r="BQ35" s="65">
        <f t="shared" si="186"/>
        <v>0</v>
      </c>
      <c r="BR35" s="65"/>
      <c r="BS35" s="65"/>
      <c r="BT35" s="65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80"/>
      <c r="CG35" s="66"/>
      <c r="CH35" s="66"/>
      <c r="CI35" s="66"/>
      <c r="CJ35" s="66"/>
      <c r="CK35" s="66"/>
      <c r="CL35" s="66"/>
      <c r="CM35" s="65">
        <f t="shared" ref="CM35:CO35" si="187">BR35+BU35+BX35+CA35+CD35+CG35+CJ35</f>
        <v>0</v>
      </c>
      <c r="CN35" s="65">
        <f t="shared" si="187"/>
        <v>0</v>
      </c>
      <c r="CO35" s="65">
        <f t="shared" si="187"/>
        <v>0</v>
      </c>
      <c r="CP35" s="66"/>
      <c r="CQ35" s="66"/>
      <c r="CR35" s="66"/>
      <c r="CS35" s="66"/>
      <c r="CT35" s="74"/>
      <c r="CU35" s="74"/>
      <c r="CV35" s="75">
        <f t="shared" ref="CV35:CW35" si="188">CS35+CP35</f>
        <v>0</v>
      </c>
      <c r="CW35" s="75">
        <f t="shared" si="188"/>
        <v>0</v>
      </c>
      <c r="CX35" s="75">
        <f t="shared" si="124"/>
        <v>0</v>
      </c>
      <c r="CY35" s="74"/>
      <c r="CZ35" s="74"/>
      <c r="DA35" s="74"/>
      <c r="DB35" s="74"/>
      <c r="DC35" s="74"/>
      <c r="DD35" s="74"/>
      <c r="DE35" s="76">
        <f t="shared" si="125"/>
        <v>0</v>
      </c>
      <c r="DF35" s="76">
        <f t="shared" si="126"/>
        <v>0</v>
      </c>
      <c r="DG35" s="76">
        <f t="shared" si="127"/>
        <v>50000</v>
      </c>
      <c r="DH35" s="77" t="s">
        <v>114</v>
      </c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</row>
    <row r="36" ht="15.0" customHeight="1">
      <c r="A36" s="91" t="s">
        <v>115</v>
      </c>
      <c r="B36" s="60" t="s">
        <v>116</v>
      </c>
      <c r="C36" s="66"/>
      <c r="D36" s="66"/>
      <c r="E36" s="66"/>
      <c r="F36" s="66">
        <v>0.0</v>
      </c>
      <c r="G36" s="66">
        <v>0.0</v>
      </c>
      <c r="H36" s="66"/>
      <c r="I36" s="65">
        <f t="shared" ref="I36:K36" si="189">F36+C36</f>
        <v>0</v>
      </c>
      <c r="J36" s="65">
        <f t="shared" si="189"/>
        <v>0</v>
      </c>
      <c r="K36" s="65">
        <f t="shared" si="189"/>
        <v>0</v>
      </c>
      <c r="L36" s="66">
        <v>0.0</v>
      </c>
      <c r="M36" s="66">
        <v>0.0</v>
      </c>
      <c r="N36" s="66"/>
      <c r="O36" s="66"/>
      <c r="P36" s="66"/>
      <c r="Q36" s="66"/>
      <c r="R36" s="66"/>
      <c r="S36" s="66"/>
      <c r="T36" s="66"/>
      <c r="U36" s="66"/>
      <c r="V36" s="66"/>
      <c r="W36" s="66">
        <v>0.0</v>
      </c>
      <c r="X36" s="66"/>
      <c r="Y36" s="66"/>
      <c r="Z36" s="66"/>
      <c r="AA36" s="66"/>
      <c r="AB36" s="66"/>
      <c r="AC36" s="66"/>
      <c r="AD36" s="65">
        <f t="shared" ref="AD36:AE36" si="190">U36+R36+O36+L36</f>
        <v>0</v>
      </c>
      <c r="AE36" s="65">
        <f t="shared" si="190"/>
        <v>0</v>
      </c>
      <c r="AF36" s="67">
        <f t="shared" si="80"/>
        <v>0</v>
      </c>
      <c r="AG36" s="63">
        <v>746.0</v>
      </c>
      <c r="AH36" s="63">
        <v>-510.0</v>
      </c>
      <c r="AI36" s="66"/>
      <c r="AJ36" s="66"/>
      <c r="AK36" s="66"/>
      <c r="AL36" s="66"/>
      <c r="AM36" s="63"/>
      <c r="AN36" s="63"/>
      <c r="AO36" s="66">
        <v>1500.0</v>
      </c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5">
        <f t="shared" si="145"/>
        <v>746</v>
      </c>
      <c r="BC36" s="65">
        <f t="shared" si="119"/>
        <v>-510</v>
      </c>
      <c r="BD36" s="65">
        <f t="shared" si="120"/>
        <v>1500</v>
      </c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5">
        <f t="shared" si="191"/>
        <v>0</v>
      </c>
      <c r="BP36" s="65">
        <f t="shared" ref="BP36:BQ36" si="192">BI36+BF36+BM36</f>
        <v>0</v>
      </c>
      <c r="BQ36" s="65">
        <f t="shared" si="192"/>
        <v>0</v>
      </c>
      <c r="BR36" s="65"/>
      <c r="BS36" s="65"/>
      <c r="BT36" s="65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80"/>
      <c r="CG36" s="66"/>
      <c r="CH36" s="66"/>
      <c r="CI36" s="66"/>
      <c r="CJ36" s="66"/>
      <c r="CK36" s="66"/>
      <c r="CL36" s="66"/>
      <c r="CM36" s="65">
        <f t="shared" ref="CM36:CO36" si="193">BR36+BU36+BX36+CA36+CD36+CG36+CJ36</f>
        <v>0</v>
      </c>
      <c r="CN36" s="65">
        <f t="shared" si="193"/>
        <v>0</v>
      </c>
      <c r="CO36" s="65">
        <f t="shared" si="193"/>
        <v>0</v>
      </c>
      <c r="CP36" s="66"/>
      <c r="CQ36" s="66"/>
      <c r="CR36" s="66"/>
      <c r="CS36" s="66"/>
      <c r="CT36" s="74"/>
      <c r="CU36" s="74"/>
      <c r="CV36" s="75">
        <f t="shared" ref="CV36:CW36" si="194">CS36+CP36</f>
        <v>0</v>
      </c>
      <c r="CW36" s="75">
        <f t="shared" si="194"/>
        <v>0</v>
      </c>
      <c r="CX36" s="75">
        <f t="shared" si="124"/>
        <v>0</v>
      </c>
      <c r="CY36" s="74"/>
      <c r="CZ36" s="74"/>
      <c r="DA36" s="74"/>
      <c r="DB36" s="74"/>
      <c r="DC36" s="74"/>
      <c r="DD36" s="74"/>
      <c r="DE36" s="76">
        <f t="shared" si="125"/>
        <v>746</v>
      </c>
      <c r="DF36" s="76">
        <f t="shared" si="126"/>
        <v>-510</v>
      </c>
      <c r="DG36" s="76">
        <f t="shared" si="127"/>
        <v>1500</v>
      </c>
      <c r="DH36" s="77" t="s">
        <v>116</v>
      </c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</row>
    <row r="37" ht="15.0" customHeight="1">
      <c r="A37" s="91" t="s">
        <v>117</v>
      </c>
      <c r="B37" s="103" t="s">
        <v>118</v>
      </c>
      <c r="C37" s="66"/>
      <c r="D37" s="66"/>
      <c r="E37" s="66"/>
      <c r="F37" s="66">
        <v>0.0</v>
      </c>
      <c r="G37" s="66">
        <v>0.0</v>
      </c>
      <c r="H37" s="66"/>
      <c r="I37" s="65">
        <f t="shared" ref="I37:K37" si="195">F37+C37</f>
        <v>0</v>
      </c>
      <c r="J37" s="65">
        <f t="shared" si="195"/>
        <v>0</v>
      </c>
      <c r="K37" s="65">
        <f t="shared" si="195"/>
        <v>0</v>
      </c>
      <c r="L37" s="66"/>
      <c r="M37" s="66"/>
      <c r="N37" s="66"/>
      <c r="O37" s="66"/>
      <c r="P37" s="66"/>
      <c r="Q37" s="66"/>
      <c r="R37" s="65"/>
      <c r="S37" s="65"/>
      <c r="T37" s="66"/>
      <c r="U37" s="65">
        <v>0.0</v>
      </c>
      <c r="V37" s="65">
        <v>0.0</v>
      </c>
      <c r="W37" s="66"/>
      <c r="X37" s="66"/>
      <c r="Y37" s="66"/>
      <c r="Z37" s="66"/>
      <c r="AA37" s="66"/>
      <c r="AB37" s="66"/>
      <c r="AC37" s="66"/>
      <c r="AD37" s="65">
        <f t="shared" ref="AD37:AE37" si="196">U37+R37+O37+L37</f>
        <v>0</v>
      </c>
      <c r="AE37" s="65">
        <f t="shared" si="196"/>
        <v>0</v>
      </c>
      <c r="AF37" s="67">
        <f t="shared" si="80"/>
        <v>0</v>
      </c>
      <c r="AG37" s="66"/>
      <c r="AH37" s="66"/>
      <c r="AI37" s="66"/>
      <c r="AJ37" s="66"/>
      <c r="AK37" s="66"/>
      <c r="AL37" s="66">
        <v>14652.0</v>
      </c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>
        <v>6000.0</v>
      </c>
      <c r="AY37" s="66"/>
      <c r="AZ37" s="66"/>
      <c r="BA37" s="92">
        <f>175657+18602</f>
        <v>194259</v>
      </c>
      <c r="BB37" s="65">
        <f t="shared" si="145"/>
        <v>0</v>
      </c>
      <c r="BC37" s="65">
        <f t="shared" ref="BC37:BD37" si="197">AZ37+AW37+AQ37+AN37+AK37+AH37</f>
        <v>0</v>
      </c>
      <c r="BD37" s="65">
        <f t="shared" si="197"/>
        <v>214911</v>
      </c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5">
        <f t="shared" si="191"/>
        <v>0</v>
      </c>
      <c r="BP37" s="65">
        <f t="shared" ref="BP37:BQ37" si="198">BI37+BF37+BM37</f>
        <v>0</v>
      </c>
      <c r="BQ37" s="65">
        <f t="shared" si="198"/>
        <v>0</v>
      </c>
      <c r="BR37" s="65"/>
      <c r="BS37" s="65"/>
      <c r="BT37" s="65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80"/>
      <c r="CG37" s="66"/>
      <c r="CH37" s="66"/>
      <c r="CI37" s="66"/>
      <c r="CJ37" s="66"/>
      <c r="CK37" s="66"/>
      <c r="CL37" s="66"/>
      <c r="CM37" s="65">
        <f t="shared" ref="CM37:CO37" si="199">BR37+BU37+BX37+CA37+CD37+CG37+CJ37</f>
        <v>0</v>
      </c>
      <c r="CN37" s="65">
        <f t="shared" si="199"/>
        <v>0</v>
      </c>
      <c r="CO37" s="65">
        <f t="shared" si="199"/>
        <v>0</v>
      </c>
      <c r="CP37" s="66"/>
      <c r="CQ37" s="66"/>
      <c r="CR37" s="66"/>
      <c r="CS37" s="66"/>
      <c r="CT37" s="74"/>
      <c r="CU37" s="74"/>
      <c r="CV37" s="75">
        <f t="shared" ref="CV37:CW37" si="200">CS37+CP37</f>
        <v>0</v>
      </c>
      <c r="CW37" s="75">
        <f t="shared" si="200"/>
        <v>0</v>
      </c>
      <c r="CX37" s="75"/>
      <c r="CY37" s="74"/>
      <c r="CZ37" s="74"/>
      <c r="DA37" s="74"/>
      <c r="DB37" s="74"/>
      <c r="DC37" s="74"/>
      <c r="DD37" s="74"/>
      <c r="DE37" s="76">
        <f t="shared" si="125"/>
        <v>0</v>
      </c>
      <c r="DF37" s="76">
        <f t="shared" si="126"/>
        <v>0</v>
      </c>
      <c r="DG37" s="76">
        <f t="shared" si="127"/>
        <v>214911</v>
      </c>
      <c r="DH37" s="104" t="s">
        <v>118</v>
      </c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</row>
    <row r="38" ht="16.5" customHeight="1">
      <c r="A38" s="105" t="s">
        <v>119</v>
      </c>
      <c r="B38" s="106">
        <v>19.0</v>
      </c>
      <c r="C38" s="85"/>
      <c r="D38" s="85"/>
      <c r="E38" s="85"/>
      <c r="F38" s="85"/>
      <c r="G38" s="85"/>
      <c r="H38" s="85"/>
      <c r="I38" s="85"/>
      <c r="J38" s="85"/>
      <c r="K38" s="85">
        <f>H38+E38</f>
        <v>0</v>
      </c>
      <c r="L38" s="85">
        <f t="shared" ref="L38:M38" si="201">L40</f>
        <v>159</v>
      </c>
      <c r="M38" s="85">
        <f t="shared" si="201"/>
        <v>207</v>
      </c>
      <c r="N38" s="85">
        <f t="shared" ref="N38:P38" si="202">N39+N40</f>
        <v>1000</v>
      </c>
      <c r="O38" s="85">
        <f t="shared" si="202"/>
        <v>0</v>
      </c>
      <c r="P38" s="85">
        <f t="shared" si="202"/>
        <v>0</v>
      </c>
      <c r="Q38" s="85">
        <f>Q40+Q39</f>
        <v>0</v>
      </c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107">
        <f t="shared" ref="AD38:AE38" si="203">U38+R38+O38+L38</f>
        <v>159</v>
      </c>
      <c r="AE38" s="85">
        <f t="shared" si="203"/>
        <v>207</v>
      </c>
      <c r="AF38" s="107">
        <f t="shared" si="80"/>
        <v>1000</v>
      </c>
      <c r="AG38" s="85">
        <f t="shared" ref="AG38:AR38" si="204">AG39+AG40</f>
        <v>4204</v>
      </c>
      <c r="AH38" s="85">
        <f t="shared" si="204"/>
        <v>10398</v>
      </c>
      <c r="AI38" s="85">
        <f t="shared" si="204"/>
        <v>20217</v>
      </c>
      <c r="AJ38" s="85">
        <f t="shared" si="204"/>
        <v>0</v>
      </c>
      <c r="AK38" s="85">
        <f t="shared" si="204"/>
        <v>0</v>
      </c>
      <c r="AL38" s="85">
        <f t="shared" si="204"/>
        <v>0</v>
      </c>
      <c r="AM38" s="85">
        <f t="shared" si="204"/>
        <v>8294</v>
      </c>
      <c r="AN38" s="85">
        <f t="shared" si="204"/>
        <v>9707</v>
      </c>
      <c r="AO38" s="85">
        <f t="shared" si="204"/>
        <v>7528</v>
      </c>
      <c r="AP38" s="85">
        <f t="shared" si="204"/>
        <v>13359</v>
      </c>
      <c r="AQ38" s="85">
        <f t="shared" si="204"/>
        <v>14696</v>
      </c>
      <c r="AR38" s="85">
        <f t="shared" si="204"/>
        <v>19146</v>
      </c>
      <c r="AS38" s="85"/>
      <c r="AT38" s="85"/>
      <c r="AU38" s="85"/>
      <c r="AV38" s="85"/>
      <c r="AW38" s="85"/>
      <c r="AX38" s="85"/>
      <c r="AY38" s="85">
        <f t="shared" ref="AY38:BA38" si="205">AY39+AY40</f>
        <v>1283</v>
      </c>
      <c r="AZ38" s="85">
        <f t="shared" si="205"/>
        <v>1462</v>
      </c>
      <c r="BA38" s="85">
        <f t="shared" si="205"/>
        <v>1300</v>
      </c>
      <c r="BB38" s="85">
        <f t="shared" ref="BB38:BD38" si="206">AY38+AV38+AP38+AM38+AJ38+AG38</f>
        <v>27140</v>
      </c>
      <c r="BC38" s="85">
        <f t="shared" si="206"/>
        <v>36263</v>
      </c>
      <c r="BD38" s="85">
        <f t="shared" si="206"/>
        <v>48191</v>
      </c>
      <c r="BE38" s="85"/>
      <c r="BF38" s="85"/>
      <c r="BG38" s="85"/>
      <c r="BH38" s="85" t="str">
        <f t="shared" ref="BH38:BI38" si="207">BH39</f>
        <v/>
      </c>
      <c r="BI38" s="85" t="str">
        <f t="shared" si="207"/>
        <v/>
      </c>
      <c r="BJ38" s="85"/>
      <c r="BK38" s="85"/>
      <c r="BL38" s="85"/>
      <c r="BM38" s="85"/>
      <c r="BN38" s="85"/>
      <c r="BO38" s="107">
        <f t="shared" ref="BO38:BP38" si="208">BH38+BE38+BL38</f>
        <v>0</v>
      </c>
      <c r="BP38" s="107">
        <f t="shared" si="208"/>
        <v>0</v>
      </c>
      <c r="BQ38" s="85"/>
      <c r="BR38" s="85"/>
      <c r="BS38" s="85"/>
      <c r="BT38" s="85"/>
      <c r="BU38" s="85">
        <f t="shared" ref="BU38:CC38" si="209">BU39+BU40</f>
        <v>88</v>
      </c>
      <c r="BV38" s="85">
        <f t="shared" si="209"/>
        <v>114</v>
      </c>
      <c r="BW38" s="85">
        <f t="shared" si="209"/>
        <v>300</v>
      </c>
      <c r="BX38" s="85">
        <f t="shared" si="209"/>
        <v>321</v>
      </c>
      <c r="BY38" s="85">
        <f t="shared" si="209"/>
        <v>342</v>
      </c>
      <c r="BZ38" s="85">
        <f t="shared" si="209"/>
        <v>450</v>
      </c>
      <c r="CA38" s="85">
        <f t="shared" si="209"/>
        <v>0</v>
      </c>
      <c r="CB38" s="85">
        <f t="shared" si="209"/>
        <v>157</v>
      </c>
      <c r="CC38" s="85">
        <f t="shared" si="209"/>
        <v>1000</v>
      </c>
      <c r="CD38" s="85"/>
      <c r="CE38" s="85"/>
      <c r="CF38" s="87"/>
      <c r="CG38" s="85"/>
      <c r="CH38" s="85"/>
      <c r="CI38" s="85"/>
      <c r="CJ38" s="85"/>
      <c r="CK38" s="85"/>
      <c r="CL38" s="85"/>
      <c r="CM38" s="85">
        <f t="shared" ref="CM38:CR38" si="210">CM39+CM40</f>
        <v>409</v>
      </c>
      <c r="CN38" s="85">
        <f t="shared" si="210"/>
        <v>613</v>
      </c>
      <c r="CO38" s="85">
        <f t="shared" si="210"/>
        <v>1750</v>
      </c>
      <c r="CP38" s="85">
        <f t="shared" si="210"/>
        <v>0</v>
      </c>
      <c r="CQ38" s="85">
        <f t="shared" si="210"/>
        <v>0</v>
      </c>
      <c r="CR38" s="85">
        <f t="shared" si="210"/>
        <v>0</v>
      </c>
      <c r="CS38" s="85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9">
        <f t="shared" ref="DE38:DG38" si="211">DE39+DE40</f>
        <v>27708</v>
      </c>
      <c r="DF38" s="56">
        <f t="shared" si="211"/>
        <v>37083</v>
      </c>
      <c r="DG38" s="56">
        <f t="shared" si="211"/>
        <v>50941</v>
      </c>
      <c r="DH38" s="108">
        <v>19.0</v>
      </c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</row>
    <row r="39" ht="21.0" customHeight="1">
      <c r="A39" s="109" t="s">
        <v>120</v>
      </c>
      <c r="B39" s="103">
        <v>1901.0</v>
      </c>
      <c r="C39" s="66"/>
      <c r="D39" s="66"/>
      <c r="E39" s="66"/>
      <c r="F39" s="66"/>
      <c r="G39" s="66"/>
      <c r="H39" s="66"/>
      <c r="I39" s="65">
        <f t="shared" ref="I39:K39" si="212">F39+C39</f>
        <v>0</v>
      </c>
      <c r="J39" s="65">
        <f t="shared" si="212"/>
        <v>0</v>
      </c>
      <c r="K39" s="65">
        <f t="shared" si="212"/>
        <v>0</v>
      </c>
      <c r="L39" s="65"/>
      <c r="M39" s="65"/>
      <c r="N39" s="66"/>
      <c r="O39" s="66"/>
      <c r="P39" s="66"/>
      <c r="Q39" s="66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6">
        <f t="shared" ref="AD39:AE39" si="213">U39+R39+O39+L39</f>
        <v>0</v>
      </c>
      <c r="AE39" s="65">
        <f t="shared" si="213"/>
        <v>0</v>
      </c>
      <c r="AF39" s="67">
        <f t="shared" si="80"/>
        <v>0</v>
      </c>
      <c r="AG39" s="63">
        <v>35.0</v>
      </c>
      <c r="AH39" s="63">
        <v>164.0</v>
      </c>
      <c r="AI39" s="66"/>
      <c r="AJ39" s="66"/>
      <c r="AK39" s="66"/>
      <c r="AL39" s="66"/>
      <c r="AM39" s="63">
        <v>730.0</v>
      </c>
      <c r="AN39" s="63">
        <v>93.0</v>
      </c>
      <c r="AO39" s="66">
        <v>2828.0</v>
      </c>
      <c r="AP39" s="63">
        <v>3922.0</v>
      </c>
      <c r="AQ39" s="63">
        <v>2596.0</v>
      </c>
      <c r="AR39" s="66"/>
      <c r="AS39" s="66"/>
      <c r="AT39" s="66"/>
      <c r="AU39" s="66"/>
      <c r="AV39" s="66"/>
      <c r="AW39" s="66"/>
      <c r="AX39" s="66"/>
      <c r="AY39" s="63">
        <v>331.0</v>
      </c>
      <c r="AZ39" s="63">
        <v>237.0</v>
      </c>
      <c r="BA39" s="110"/>
      <c r="BB39" s="65">
        <f t="shared" ref="BB39:BB40" si="218">AG39+AJ39+AM39+AP39+AV39+AY39</f>
        <v>5018</v>
      </c>
      <c r="BC39" s="65">
        <f t="shared" ref="BC39:BC40" si="219">AZ39+AW39+AQ39+AN39+AK39+AH39+AT39</f>
        <v>3090</v>
      </c>
      <c r="BD39" s="65">
        <f t="shared" ref="BD39:BD40" si="220">BA39+AX39+AR39+AO39+AL39+AI39</f>
        <v>2828</v>
      </c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5">
        <f t="shared" ref="BO39:BQ39" si="214">BH39+BE39+BL39</f>
        <v>0</v>
      </c>
      <c r="BP39" s="65">
        <f t="shared" si="214"/>
        <v>0</v>
      </c>
      <c r="BQ39" s="65">
        <f t="shared" si="214"/>
        <v>0</v>
      </c>
      <c r="BR39" s="65"/>
      <c r="BS39" s="65"/>
      <c r="BT39" s="65"/>
      <c r="BU39" s="66"/>
      <c r="BV39" s="66"/>
      <c r="BW39" s="70">
        <v>100.0</v>
      </c>
      <c r="BX39" s="63">
        <v>87.0</v>
      </c>
      <c r="BY39" s="63">
        <v>37.0</v>
      </c>
      <c r="BZ39" s="93">
        <v>100.0</v>
      </c>
      <c r="CA39" s="66"/>
      <c r="CB39" s="63">
        <v>87.0</v>
      </c>
      <c r="CC39" s="93">
        <v>500.0</v>
      </c>
      <c r="CD39" s="66"/>
      <c r="CE39" s="66"/>
      <c r="CF39" s="80"/>
      <c r="CG39" s="66"/>
      <c r="CH39" s="66"/>
      <c r="CI39" s="66"/>
      <c r="CJ39" s="66"/>
      <c r="CK39" s="66"/>
      <c r="CL39" s="66"/>
      <c r="CM39" s="65">
        <f t="shared" ref="CM39:CO39" si="215">BR39+BU39+BX39+CA39+CD39+CG39+CJ39</f>
        <v>87</v>
      </c>
      <c r="CN39" s="65">
        <f t="shared" si="215"/>
        <v>124</v>
      </c>
      <c r="CO39" s="65">
        <f t="shared" si="215"/>
        <v>700</v>
      </c>
      <c r="CP39" s="66"/>
      <c r="CQ39" s="66"/>
      <c r="CR39" s="66"/>
      <c r="CS39" s="66"/>
      <c r="CT39" s="74"/>
      <c r="CU39" s="74"/>
      <c r="CV39" s="75"/>
      <c r="CW39" s="75"/>
      <c r="CX39" s="75"/>
      <c r="CY39" s="74"/>
      <c r="CZ39" s="74"/>
      <c r="DA39" s="74"/>
      <c r="DB39" s="74"/>
      <c r="DC39" s="74"/>
      <c r="DD39" s="74"/>
      <c r="DE39" s="76">
        <f t="shared" ref="DE39:DE40" si="223">C39+F39+L39+O39+X39+AJ39+AG39+AM39+AP39+AV39+AY39++BE39+BH39+BL39+BR39+BU39+BX39+CA39+CD39+CG39+CJ39+CP39+CS39+CY39+DB39</f>
        <v>5105</v>
      </c>
      <c r="DF39" s="76">
        <f t="shared" ref="DF39:DF40" si="224">D39+G39+M39+P39+Y39+AK39+AH39+AN39+AQ39+AW39+AZ39++BF39+BI39+BM39+BS39+BV39+BY39+CB39+CE39+CH39+CK39+CQ39+CT39+CZ39+DC39+AT39</f>
        <v>3214</v>
      </c>
      <c r="DG39" s="76">
        <f t="shared" ref="DG39:DG40" si="225">K39+AF39+BD39+BQ39+CO39+CX39+DA39+DD39</f>
        <v>3528</v>
      </c>
      <c r="DH39" s="104">
        <v>1901.0</v>
      </c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</row>
    <row r="40" ht="21.0" customHeight="1">
      <c r="A40" s="111" t="s">
        <v>121</v>
      </c>
      <c r="B40" s="103">
        <v>1981.0</v>
      </c>
      <c r="C40" s="66"/>
      <c r="D40" s="66"/>
      <c r="E40" s="66"/>
      <c r="F40" s="66"/>
      <c r="G40" s="66"/>
      <c r="H40" s="66"/>
      <c r="I40" s="65">
        <f t="shared" ref="I40:K40" si="216">F40+C40</f>
        <v>0</v>
      </c>
      <c r="J40" s="65">
        <f t="shared" si="216"/>
        <v>0</v>
      </c>
      <c r="K40" s="65">
        <f t="shared" si="216"/>
        <v>0</v>
      </c>
      <c r="L40" s="63">
        <v>159.0</v>
      </c>
      <c r="M40" s="63">
        <v>207.0</v>
      </c>
      <c r="N40" s="66">
        <v>1000.0</v>
      </c>
      <c r="O40" s="66"/>
      <c r="P40" s="66"/>
      <c r="Q40" s="66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>
        <f t="shared" ref="AD40:AE40" si="217">U40+R40+O40+L40</f>
        <v>159</v>
      </c>
      <c r="AE40" s="65">
        <f t="shared" si="217"/>
        <v>207</v>
      </c>
      <c r="AF40" s="67">
        <f t="shared" si="80"/>
        <v>1000</v>
      </c>
      <c r="AG40" s="63">
        <v>4169.0</v>
      </c>
      <c r="AH40" s="63">
        <v>10234.0</v>
      </c>
      <c r="AI40" s="66">
        <v>20217.0</v>
      </c>
      <c r="AJ40" s="66"/>
      <c r="AK40" s="66"/>
      <c r="AL40" s="66"/>
      <c r="AM40" s="63">
        <v>7564.0</v>
      </c>
      <c r="AN40" s="63">
        <v>9614.0</v>
      </c>
      <c r="AO40" s="66">
        <v>4700.0</v>
      </c>
      <c r="AP40" s="63">
        <v>9437.0</v>
      </c>
      <c r="AQ40" s="63">
        <v>12100.0</v>
      </c>
      <c r="AR40" s="66">
        <v>19146.0</v>
      </c>
      <c r="AS40" s="66"/>
      <c r="AT40" s="66"/>
      <c r="AU40" s="66"/>
      <c r="AV40" s="66"/>
      <c r="AW40" s="66"/>
      <c r="AX40" s="66"/>
      <c r="AY40" s="63">
        <v>952.0</v>
      </c>
      <c r="AZ40" s="63">
        <v>1225.0</v>
      </c>
      <c r="BA40" s="110">
        <v>1300.0</v>
      </c>
      <c r="BB40" s="65">
        <f t="shared" si="218"/>
        <v>22122</v>
      </c>
      <c r="BC40" s="65">
        <f t="shared" si="219"/>
        <v>33173</v>
      </c>
      <c r="BD40" s="65">
        <f t="shared" si="220"/>
        <v>45363</v>
      </c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5"/>
      <c r="BP40" s="65">
        <f t="shared" ref="BP40:BQ40" si="221">BI40+BF40+BM40</f>
        <v>0</v>
      </c>
      <c r="BQ40" s="65">
        <f t="shared" si="221"/>
        <v>0</v>
      </c>
      <c r="BR40" s="65"/>
      <c r="BS40" s="65"/>
      <c r="BT40" s="65"/>
      <c r="BU40" s="63">
        <v>88.0</v>
      </c>
      <c r="BV40" s="63">
        <v>114.0</v>
      </c>
      <c r="BW40" s="70">
        <v>200.0</v>
      </c>
      <c r="BX40" s="63">
        <v>234.0</v>
      </c>
      <c r="BY40" s="63">
        <v>305.0</v>
      </c>
      <c r="BZ40" s="93">
        <v>350.0</v>
      </c>
      <c r="CA40" s="66"/>
      <c r="CB40" s="63">
        <v>70.0</v>
      </c>
      <c r="CC40" s="93">
        <v>500.0</v>
      </c>
      <c r="CD40" s="66"/>
      <c r="CE40" s="66"/>
      <c r="CF40" s="112"/>
      <c r="CG40" s="66"/>
      <c r="CH40" s="66"/>
      <c r="CI40" s="66"/>
      <c r="CJ40" s="66"/>
      <c r="CK40" s="66"/>
      <c r="CL40" s="66"/>
      <c r="CM40" s="65">
        <f t="shared" ref="CM40:CO40" si="222">BR40+BU40+BX40+CA40+CD40+CG40+CJ40</f>
        <v>322</v>
      </c>
      <c r="CN40" s="65">
        <f t="shared" si="222"/>
        <v>489</v>
      </c>
      <c r="CO40" s="65">
        <f t="shared" si="222"/>
        <v>1050</v>
      </c>
      <c r="CP40" s="66"/>
      <c r="CQ40" s="66"/>
      <c r="CR40" s="66"/>
      <c r="CS40" s="66"/>
      <c r="CT40" s="74"/>
      <c r="CU40" s="74"/>
      <c r="CV40" s="75"/>
      <c r="CW40" s="75"/>
      <c r="CX40" s="75"/>
      <c r="CY40" s="74"/>
      <c r="CZ40" s="74"/>
      <c r="DA40" s="74"/>
      <c r="DB40" s="74"/>
      <c r="DC40" s="74"/>
      <c r="DD40" s="74"/>
      <c r="DE40" s="76">
        <f t="shared" si="223"/>
        <v>22603</v>
      </c>
      <c r="DF40" s="76">
        <f t="shared" si="224"/>
        <v>33869</v>
      </c>
      <c r="DG40" s="76">
        <f t="shared" si="225"/>
        <v>47413</v>
      </c>
      <c r="DH40" s="104">
        <v>1981.0</v>
      </c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</row>
    <row r="41" ht="12.75" customHeight="1">
      <c r="A41" s="82" t="s">
        <v>122</v>
      </c>
      <c r="B41" s="113" t="s">
        <v>123</v>
      </c>
      <c r="C41" s="85"/>
      <c r="D41" s="85"/>
      <c r="E41" s="85"/>
      <c r="F41" s="85">
        <v>0.0</v>
      </c>
      <c r="G41" s="85">
        <v>0.0</v>
      </c>
      <c r="H41" s="85"/>
      <c r="I41" s="85">
        <f t="shared" ref="I41:K41" si="226">F41+C41</f>
        <v>0</v>
      </c>
      <c r="J41" s="85">
        <f t="shared" si="226"/>
        <v>0</v>
      </c>
      <c r="K41" s="85">
        <f t="shared" si="226"/>
        <v>0</v>
      </c>
      <c r="L41" s="85">
        <f t="shared" ref="L41:M41" si="227">SUM(L42)</f>
        <v>0</v>
      </c>
      <c r="M41" s="85">
        <f t="shared" si="227"/>
        <v>0</v>
      </c>
      <c r="N41" s="85">
        <f>+N42</f>
        <v>0</v>
      </c>
      <c r="O41" s="85"/>
      <c r="P41" s="85"/>
      <c r="Q41" s="85"/>
      <c r="R41" s="85"/>
      <c r="S41" s="85"/>
      <c r="T41" s="85"/>
      <c r="U41" s="85">
        <f t="shared" ref="U41:V41" si="228">SUM(U42)</f>
        <v>0</v>
      </c>
      <c r="V41" s="85">
        <f t="shared" si="228"/>
        <v>0</v>
      </c>
      <c r="W41" s="85">
        <f>+W42</f>
        <v>0</v>
      </c>
      <c r="X41" s="85"/>
      <c r="Y41" s="85"/>
      <c r="Z41" s="85"/>
      <c r="AA41" s="85"/>
      <c r="AB41" s="85"/>
      <c r="AC41" s="85"/>
      <c r="AD41" s="85">
        <f t="shared" ref="AD41:AE41" si="229">U41+R41+O41+L41</f>
        <v>0</v>
      </c>
      <c r="AE41" s="85">
        <f t="shared" si="229"/>
        <v>0</v>
      </c>
      <c r="AF41" s="107">
        <f t="shared" si="80"/>
        <v>0</v>
      </c>
      <c r="AG41" s="85"/>
      <c r="AH41" s="85"/>
      <c r="AI41" s="85"/>
      <c r="AJ41" s="85"/>
      <c r="AK41" s="85"/>
      <c r="AL41" s="85"/>
      <c r="AM41" s="85"/>
      <c r="AN41" s="85"/>
      <c r="AO41" s="85"/>
      <c r="AP41" s="85">
        <v>94090.0</v>
      </c>
      <c r="AQ41" s="85">
        <v>131612.0</v>
      </c>
      <c r="AR41" s="85">
        <v>202035.0</v>
      </c>
      <c r="AS41" s="85"/>
      <c r="AT41" s="85"/>
      <c r="AU41" s="85"/>
      <c r="AV41" s="85"/>
      <c r="AW41" s="85"/>
      <c r="AX41" s="85"/>
      <c r="AY41" s="85"/>
      <c r="AZ41" s="85"/>
      <c r="BA41" s="85"/>
      <c r="BB41" s="85">
        <f t="shared" ref="BB41:BD41" si="230">AY41+AV41+AP41+AM41+AJ41+AG41</f>
        <v>94090</v>
      </c>
      <c r="BC41" s="85">
        <f t="shared" si="230"/>
        <v>131612</v>
      </c>
      <c r="BD41" s="85">
        <f t="shared" si="230"/>
        <v>202035</v>
      </c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114"/>
      <c r="CG41" s="85"/>
      <c r="CH41" s="85"/>
      <c r="CI41" s="85"/>
      <c r="CJ41" s="85"/>
      <c r="CK41" s="85"/>
      <c r="CL41" s="85"/>
      <c r="CM41" s="85"/>
      <c r="CN41" s="115">
        <f>CK41+BV41+BY41</f>
        <v>0</v>
      </c>
      <c r="CO41" s="107">
        <f t="shared" ref="CO41:CO42" si="240">BW41+CL41+BZ41</f>
        <v>0</v>
      </c>
      <c r="CP41" s="85"/>
      <c r="CQ41" s="85"/>
      <c r="CR41" s="85"/>
      <c r="CS41" s="85"/>
      <c r="CT41" s="88"/>
      <c r="CU41" s="88"/>
      <c r="CV41" s="88">
        <f t="shared" ref="CV41:CW41" si="231">CS41+CP41</f>
        <v>0</v>
      </c>
      <c r="CW41" s="88">
        <f t="shared" si="231"/>
        <v>0</v>
      </c>
      <c r="CX41" s="88"/>
      <c r="CY41" s="88"/>
      <c r="CZ41" s="88"/>
      <c r="DA41" s="88"/>
      <c r="DB41" s="88"/>
      <c r="DC41" s="88"/>
      <c r="DD41" s="88"/>
      <c r="DE41" s="89">
        <f t="shared" ref="DE41:DG41" si="232">I41+AD41+BB41+BO41+CM41+CV41+CY41+DB41</f>
        <v>94090</v>
      </c>
      <c r="DF41" s="56">
        <f t="shared" si="232"/>
        <v>131612</v>
      </c>
      <c r="DG41" s="116">
        <f t="shared" si="232"/>
        <v>202035</v>
      </c>
      <c r="DH41" s="90" t="s">
        <v>123</v>
      </c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</row>
    <row r="42" ht="12.75" customHeight="1">
      <c r="A42" s="82" t="s">
        <v>124</v>
      </c>
      <c r="B42" s="113" t="s">
        <v>125</v>
      </c>
      <c r="C42" s="85">
        <f t="shared" ref="C42:W42" si="233">C43+C44</f>
        <v>0</v>
      </c>
      <c r="D42" s="85">
        <f t="shared" si="233"/>
        <v>0</v>
      </c>
      <c r="E42" s="85">
        <f t="shared" si="233"/>
        <v>0</v>
      </c>
      <c r="F42" s="85">
        <f t="shared" si="233"/>
        <v>0</v>
      </c>
      <c r="G42" s="85">
        <f t="shared" si="233"/>
        <v>0</v>
      </c>
      <c r="H42" s="85">
        <f t="shared" si="233"/>
        <v>0</v>
      </c>
      <c r="I42" s="85">
        <f t="shared" si="233"/>
        <v>0</v>
      </c>
      <c r="J42" s="85">
        <f t="shared" si="233"/>
        <v>0</v>
      </c>
      <c r="K42" s="85">
        <f t="shared" si="233"/>
        <v>0</v>
      </c>
      <c r="L42" s="85">
        <f t="shared" si="233"/>
        <v>0</v>
      </c>
      <c r="M42" s="85">
        <f t="shared" si="233"/>
        <v>0</v>
      </c>
      <c r="N42" s="85">
        <f t="shared" si="233"/>
        <v>0</v>
      </c>
      <c r="O42" s="85">
        <f t="shared" si="233"/>
        <v>0</v>
      </c>
      <c r="P42" s="85">
        <f t="shared" si="233"/>
        <v>0</v>
      </c>
      <c r="Q42" s="85">
        <f t="shared" si="233"/>
        <v>0</v>
      </c>
      <c r="R42" s="85">
        <f t="shared" si="233"/>
        <v>0</v>
      </c>
      <c r="S42" s="85">
        <f t="shared" si="233"/>
        <v>0</v>
      </c>
      <c r="T42" s="85">
        <f t="shared" si="233"/>
        <v>0</v>
      </c>
      <c r="U42" s="85">
        <f t="shared" si="233"/>
        <v>0</v>
      </c>
      <c r="V42" s="85">
        <f t="shared" si="233"/>
        <v>0</v>
      </c>
      <c r="W42" s="85">
        <f t="shared" si="233"/>
        <v>0</v>
      </c>
      <c r="X42" s="85"/>
      <c r="Y42" s="85"/>
      <c r="Z42" s="85"/>
      <c r="AA42" s="85"/>
      <c r="AB42" s="85"/>
      <c r="AC42" s="85"/>
      <c r="AD42" s="85">
        <f t="shared" ref="AD42:AE42" si="234">AD43+AD44</f>
        <v>0</v>
      </c>
      <c r="AE42" s="85">
        <f t="shared" si="234"/>
        <v>0</v>
      </c>
      <c r="AF42" s="107">
        <f t="shared" si="80"/>
        <v>0</v>
      </c>
      <c r="AG42" s="85">
        <f t="shared" ref="AG42:AQ42" si="235">AG43+AG44</f>
        <v>0</v>
      </c>
      <c r="AH42" s="85">
        <f t="shared" si="235"/>
        <v>0</v>
      </c>
      <c r="AI42" s="85">
        <f t="shared" si="235"/>
        <v>0</v>
      </c>
      <c r="AJ42" s="85">
        <f t="shared" si="235"/>
        <v>0</v>
      </c>
      <c r="AK42" s="85">
        <f t="shared" si="235"/>
        <v>0</v>
      </c>
      <c r="AL42" s="85">
        <f t="shared" si="235"/>
        <v>0</v>
      </c>
      <c r="AM42" s="85">
        <f t="shared" si="235"/>
        <v>2825</v>
      </c>
      <c r="AN42" s="85">
        <f t="shared" si="235"/>
        <v>33100</v>
      </c>
      <c r="AO42" s="85">
        <f t="shared" si="235"/>
        <v>0</v>
      </c>
      <c r="AP42" s="85">
        <f t="shared" si="235"/>
        <v>400</v>
      </c>
      <c r="AQ42" s="85">
        <f t="shared" si="235"/>
        <v>160</v>
      </c>
      <c r="AR42" s="85"/>
      <c r="AS42" s="85"/>
      <c r="AT42" s="85"/>
      <c r="AU42" s="85"/>
      <c r="AV42" s="85">
        <f t="shared" ref="AV42:BK42" si="236">AV43+AV44</f>
        <v>0</v>
      </c>
      <c r="AW42" s="85">
        <f t="shared" si="236"/>
        <v>0</v>
      </c>
      <c r="AX42" s="85">
        <f t="shared" si="236"/>
        <v>0</v>
      </c>
      <c r="AY42" s="85">
        <f t="shared" si="236"/>
        <v>0</v>
      </c>
      <c r="AZ42" s="85">
        <f t="shared" si="236"/>
        <v>0</v>
      </c>
      <c r="BA42" s="85">
        <f t="shared" si="236"/>
        <v>0</v>
      </c>
      <c r="BB42" s="85">
        <f t="shared" si="236"/>
        <v>3225</v>
      </c>
      <c r="BC42" s="85">
        <f t="shared" si="236"/>
        <v>33260</v>
      </c>
      <c r="BD42" s="85">
        <f t="shared" si="236"/>
        <v>0</v>
      </c>
      <c r="BE42" s="85">
        <f t="shared" si="236"/>
        <v>0</v>
      </c>
      <c r="BF42" s="85">
        <f t="shared" si="236"/>
        <v>0</v>
      </c>
      <c r="BG42" s="85">
        <f t="shared" si="236"/>
        <v>0</v>
      </c>
      <c r="BH42" s="85">
        <f t="shared" si="236"/>
        <v>0</v>
      </c>
      <c r="BI42" s="85">
        <f t="shared" si="236"/>
        <v>0</v>
      </c>
      <c r="BJ42" s="85">
        <f t="shared" si="236"/>
        <v>0</v>
      </c>
      <c r="BK42" s="85">
        <f t="shared" si="236"/>
        <v>0</v>
      </c>
      <c r="BL42" s="85"/>
      <c r="BM42" s="85">
        <f>BM44</f>
        <v>129</v>
      </c>
      <c r="BN42" s="85"/>
      <c r="BO42" s="85">
        <f t="shared" ref="BO42:BQ42" si="237">BO43+BO44</f>
        <v>0</v>
      </c>
      <c r="BP42" s="85">
        <f t="shared" si="237"/>
        <v>129</v>
      </c>
      <c r="BQ42" s="85">
        <f t="shared" si="237"/>
        <v>0</v>
      </c>
      <c r="BR42" s="85"/>
      <c r="BS42" s="85"/>
      <c r="BT42" s="85"/>
      <c r="BU42" s="85">
        <f t="shared" ref="BU42:BZ42" si="238">BU43+BU44</f>
        <v>230</v>
      </c>
      <c r="BV42" s="85">
        <f t="shared" si="238"/>
        <v>0</v>
      </c>
      <c r="BW42" s="85">
        <f t="shared" si="238"/>
        <v>0</v>
      </c>
      <c r="BX42" s="85">
        <f t="shared" si="238"/>
        <v>8711</v>
      </c>
      <c r="BY42" s="85">
        <f t="shared" si="238"/>
        <v>7922</v>
      </c>
      <c r="BZ42" s="85">
        <f t="shared" si="238"/>
        <v>10800</v>
      </c>
      <c r="CA42" s="85"/>
      <c r="CB42" s="85">
        <f>CB44</f>
        <v>521</v>
      </c>
      <c r="CC42" s="85"/>
      <c r="CD42" s="85"/>
      <c r="CE42" s="85"/>
      <c r="CF42" s="114"/>
      <c r="CG42" s="85"/>
      <c r="CH42" s="85"/>
      <c r="CI42" s="85"/>
      <c r="CJ42" s="85">
        <f t="shared" ref="CJ42:CN42" si="239">CJ43+CJ44</f>
        <v>21519</v>
      </c>
      <c r="CK42" s="85">
        <f t="shared" si="239"/>
        <v>26396</v>
      </c>
      <c r="CL42" s="85">
        <f t="shared" si="239"/>
        <v>0</v>
      </c>
      <c r="CM42" s="85">
        <f t="shared" si="239"/>
        <v>30460</v>
      </c>
      <c r="CN42" s="87">
        <f t="shared" si="239"/>
        <v>34839</v>
      </c>
      <c r="CO42" s="107">
        <f t="shared" si="240"/>
        <v>10800</v>
      </c>
      <c r="CP42" s="85">
        <f t="shared" ref="CP42:CU42" si="241">SUM(CP44)</f>
        <v>0</v>
      </c>
      <c r="CQ42" s="85">
        <f t="shared" si="241"/>
        <v>220</v>
      </c>
      <c r="CR42" s="85">
        <f t="shared" si="241"/>
        <v>0</v>
      </c>
      <c r="CS42" s="85">
        <f t="shared" si="241"/>
        <v>0</v>
      </c>
      <c r="CT42" s="88">
        <f t="shared" si="241"/>
        <v>0</v>
      </c>
      <c r="CU42" s="88">
        <f t="shared" si="241"/>
        <v>0</v>
      </c>
      <c r="CV42" s="88">
        <f t="shared" ref="CV42:CW42" si="242">CS42+CP42</f>
        <v>0</v>
      </c>
      <c r="CW42" s="88">
        <f t="shared" si="242"/>
        <v>220</v>
      </c>
      <c r="CX42" s="88"/>
      <c r="CY42" s="88">
        <f t="shared" ref="CY42:DD42" si="243">SUM(CY44)</f>
        <v>0</v>
      </c>
      <c r="CZ42" s="88">
        <f t="shared" si="243"/>
        <v>0</v>
      </c>
      <c r="DA42" s="88">
        <f t="shared" si="243"/>
        <v>0</v>
      </c>
      <c r="DB42" s="88">
        <f t="shared" si="243"/>
        <v>0</v>
      </c>
      <c r="DC42" s="88">
        <f t="shared" si="243"/>
        <v>0</v>
      </c>
      <c r="DD42" s="88">
        <f t="shared" si="243"/>
        <v>0</v>
      </c>
      <c r="DE42" s="89">
        <f t="shared" ref="DE42:DG42" si="244">DE43+DE44</f>
        <v>33685</v>
      </c>
      <c r="DF42" s="56">
        <f t="shared" si="244"/>
        <v>68448</v>
      </c>
      <c r="DG42" s="56">
        <f t="shared" si="244"/>
        <v>10800</v>
      </c>
      <c r="DH42" s="117">
        <v>42.0</v>
      </c>
      <c r="DI42" s="11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</row>
    <row r="43" ht="21.0" customHeight="1">
      <c r="A43" s="119" t="s">
        <v>126</v>
      </c>
      <c r="B43" s="120">
        <v>4202.0</v>
      </c>
      <c r="C43" s="121"/>
      <c r="D43" s="121"/>
      <c r="E43" s="121"/>
      <c r="F43" s="121"/>
      <c r="G43" s="121"/>
      <c r="H43" s="121"/>
      <c r="I43" s="121">
        <f t="shared" ref="I43:K43" si="245">F43+C43</f>
        <v>0</v>
      </c>
      <c r="J43" s="121">
        <f t="shared" si="245"/>
        <v>0</v>
      </c>
      <c r="K43" s="121">
        <f t="shared" si="245"/>
        <v>0</v>
      </c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67">
        <f t="shared" si="80"/>
        <v>0</v>
      </c>
      <c r="AG43" s="121"/>
      <c r="AH43" s="121"/>
      <c r="AI43" s="121"/>
      <c r="AJ43" s="121"/>
      <c r="AK43" s="121"/>
      <c r="AL43" s="121"/>
      <c r="AM43" s="121"/>
      <c r="AN43" s="121">
        <v>0.0</v>
      </c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65">
        <f>AZ43+AW43+AQ43+AN43+AK43+AH43</f>
        <v>0</v>
      </c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65">
        <f t="shared" ref="BP43:BQ43" si="246">BI43+BF43+BM43</f>
        <v>0</v>
      </c>
      <c r="BQ43" s="65">
        <f t="shared" si="246"/>
        <v>0</v>
      </c>
      <c r="BR43" s="65"/>
      <c r="BS43" s="65"/>
      <c r="BT43" s="65"/>
      <c r="BU43" s="121"/>
      <c r="BV43" s="121"/>
      <c r="BW43" s="92"/>
      <c r="BX43" s="63">
        <v>8711.0</v>
      </c>
      <c r="BY43" s="63">
        <v>7092.0</v>
      </c>
      <c r="BZ43" s="92">
        <v>10800.0</v>
      </c>
      <c r="CA43" s="92"/>
      <c r="CB43" s="92"/>
      <c r="CC43" s="92"/>
      <c r="CD43" s="121"/>
      <c r="CE43" s="121"/>
      <c r="CF43" s="122"/>
      <c r="CG43" s="121"/>
      <c r="CH43" s="121"/>
      <c r="CI43" s="121"/>
      <c r="CJ43" s="63"/>
      <c r="CK43" s="63">
        <v>5743.0</v>
      </c>
      <c r="CL43" s="121"/>
      <c r="CM43" s="65">
        <f t="shared" ref="CM43:CO43" si="247">BR43+BU43+BX43+CA43+CD43+CG43+CJ43</f>
        <v>8711</v>
      </c>
      <c r="CN43" s="65">
        <f t="shared" si="247"/>
        <v>12835</v>
      </c>
      <c r="CO43" s="65">
        <f t="shared" si="247"/>
        <v>10800</v>
      </c>
      <c r="CP43" s="121"/>
      <c r="CQ43" s="121"/>
      <c r="CR43" s="121"/>
      <c r="CS43" s="121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76">
        <f t="shared" ref="DE43:DE44" si="255">C43+F43+L43+O43+X43+AJ43+AG43+AM43+AP43+AV43+AY43++BE43+BH43+BL43+BR43+BU43+BX43+CA43+CD43+CG43+CJ43+CP43+CS43+CY43+DB43</f>
        <v>8711</v>
      </c>
      <c r="DF43" s="76">
        <f t="shared" ref="DF43:DF44" si="256">D43+G43+M43+P43+Y43+AK43+AH43+AN43+AQ43+AW43+AZ43++BF43+BI43+BM43+BS43+BV43+BY43+CB43+CE43+CH43+CK43+CQ43+CT43+CZ43+DC43+AT43</f>
        <v>12835</v>
      </c>
      <c r="DG43" s="76">
        <f>K43+AF43+BD43+BQ43+CO43+CX43+DA43+DD43</f>
        <v>10800</v>
      </c>
      <c r="DH43" s="124">
        <v>4202.0</v>
      </c>
      <c r="DI43" s="11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</row>
    <row r="44" ht="15.0" customHeight="1">
      <c r="A44" s="59" t="s">
        <v>127</v>
      </c>
      <c r="B44" s="60" t="s">
        <v>128</v>
      </c>
      <c r="C44" s="66"/>
      <c r="D44" s="66"/>
      <c r="E44" s="66"/>
      <c r="F44" s="66"/>
      <c r="G44" s="66"/>
      <c r="H44" s="66"/>
      <c r="I44" s="121">
        <f t="shared" ref="I44:K44" si="248">F44+C44</f>
        <v>0</v>
      </c>
      <c r="J44" s="121">
        <f t="shared" si="248"/>
        <v>0</v>
      </c>
      <c r="K44" s="121">
        <f t="shared" si="248"/>
        <v>0</v>
      </c>
      <c r="L44" s="65">
        <f t="shared" ref="L44:N44" si="249">SUM(L45:L46)</f>
        <v>0</v>
      </c>
      <c r="M44" s="65">
        <f t="shared" si="249"/>
        <v>0</v>
      </c>
      <c r="N44" s="121">
        <f t="shared" si="249"/>
        <v>0</v>
      </c>
      <c r="O44" s="65"/>
      <c r="P44" s="65"/>
      <c r="Q44" s="65"/>
      <c r="R44" s="65"/>
      <c r="S44" s="65"/>
      <c r="T44" s="65"/>
      <c r="U44" s="65">
        <f t="shared" ref="U44:W44" si="250">SUM(U45:U46)</f>
        <v>0</v>
      </c>
      <c r="V44" s="65">
        <f t="shared" si="250"/>
        <v>0</v>
      </c>
      <c r="W44" s="121">
        <f t="shared" si="250"/>
        <v>0</v>
      </c>
      <c r="X44" s="121"/>
      <c r="Y44" s="121"/>
      <c r="Z44" s="121"/>
      <c r="AA44" s="121"/>
      <c r="AB44" s="121"/>
      <c r="AC44" s="121"/>
      <c r="AD44" s="65">
        <f t="shared" ref="AD44:AE44" si="251">U44+R44+O44+L44</f>
        <v>0</v>
      </c>
      <c r="AE44" s="65">
        <f t="shared" si="251"/>
        <v>0</v>
      </c>
      <c r="AF44" s="67">
        <f t="shared" si="80"/>
        <v>0</v>
      </c>
      <c r="AG44" s="66"/>
      <c r="AH44" s="66"/>
      <c r="AI44" s="66"/>
      <c r="AJ44" s="66"/>
      <c r="AK44" s="66"/>
      <c r="AL44" s="66"/>
      <c r="AM44" s="63">
        <v>2825.0</v>
      </c>
      <c r="AN44" s="63">
        <v>33100.0</v>
      </c>
      <c r="AO44" s="66"/>
      <c r="AP44" s="63">
        <v>400.0</v>
      </c>
      <c r="AQ44" s="63">
        <v>160.0</v>
      </c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5">
        <f t="shared" ref="BB44:BB50" si="261">AY44+AV44+AP44+AM44+AJ44+AG44</f>
        <v>3225</v>
      </c>
      <c r="BC44" s="65">
        <f>AZ44+AW44+AQ44+AN44+AK44+AH44+AT44</f>
        <v>33260</v>
      </c>
      <c r="BD44" s="65">
        <f>BA44+AX44+AR44+AO44+AL44+AI44</f>
        <v>0</v>
      </c>
      <c r="BE44" s="66"/>
      <c r="BF44" s="66"/>
      <c r="BG44" s="66"/>
      <c r="BH44" s="66"/>
      <c r="BI44" s="66"/>
      <c r="BJ44" s="66"/>
      <c r="BK44" s="66"/>
      <c r="BL44" s="66"/>
      <c r="BM44" s="63">
        <v>129.0</v>
      </c>
      <c r="BN44" s="66"/>
      <c r="BO44" s="65"/>
      <c r="BP44" s="65">
        <f t="shared" ref="BP44:BQ44" si="252">BI44+BF44+BM44</f>
        <v>129</v>
      </c>
      <c r="BQ44" s="65">
        <f t="shared" si="252"/>
        <v>0</v>
      </c>
      <c r="BR44" s="65"/>
      <c r="BS44" s="65"/>
      <c r="BT44" s="65"/>
      <c r="BU44" s="63">
        <v>230.0</v>
      </c>
      <c r="BV44" s="63"/>
      <c r="BW44" s="66"/>
      <c r="BX44" s="66"/>
      <c r="BY44" s="63">
        <v>830.0</v>
      </c>
      <c r="BZ44" s="66"/>
      <c r="CA44" s="66"/>
      <c r="CB44" s="63">
        <v>521.0</v>
      </c>
      <c r="CC44" s="66"/>
      <c r="CD44" s="66"/>
      <c r="CE44" s="66"/>
      <c r="CF44" s="112"/>
      <c r="CG44" s="66"/>
      <c r="CH44" s="66"/>
      <c r="CI44" s="66"/>
      <c r="CJ44" s="63">
        <v>21519.0</v>
      </c>
      <c r="CK44" s="63">
        <v>20653.0</v>
      </c>
      <c r="CM44" s="65">
        <f t="shared" ref="CM44:CO44" si="253">BR44+BU44+BX44+CA44+CD44+CG44+CJ44</f>
        <v>21749</v>
      </c>
      <c r="CN44" s="65">
        <f t="shared" si="253"/>
        <v>22004</v>
      </c>
      <c r="CO44" s="65">
        <f t="shared" si="253"/>
        <v>0</v>
      </c>
      <c r="CP44" s="66"/>
      <c r="CQ44" s="63">
        <v>220.0</v>
      </c>
      <c r="CR44" s="66"/>
      <c r="CS44" s="66"/>
      <c r="CT44" s="74"/>
      <c r="CU44" s="74"/>
      <c r="CV44" s="75">
        <f t="shared" ref="CV44:CW44" si="254">CS44+CP44</f>
        <v>0</v>
      </c>
      <c r="CW44" s="75">
        <f t="shared" si="254"/>
        <v>220</v>
      </c>
      <c r="CX44" s="123"/>
      <c r="CY44" s="74"/>
      <c r="CZ44" s="74"/>
      <c r="DA44" s="74"/>
      <c r="DB44" s="74"/>
      <c r="DC44" s="74"/>
      <c r="DD44" s="74"/>
      <c r="DE44" s="76">
        <f t="shared" si="255"/>
        <v>24974</v>
      </c>
      <c r="DF44" s="76">
        <f t="shared" si="256"/>
        <v>55613</v>
      </c>
      <c r="DG44" s="76">
        <f>E44+H44+N44+Q44+Z44+AL44+AI44+AO44+AR44+AX44+BA44++BG44+BJ44+BN44+BT44+BW44+BZ44+CC44+CF44+CI44+CL44+CR44+CU44+DA44+DD44+AU44</f>
        <v>0</v>
      </c>
      <c r="DH44" s="77" t="s">
        <v>128</v>
      </c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</row>
    <row r="45" ht="12.75" customHeight="1">
      <c r="A45" s="82" t="s">
        <v>129</v>
      </c>
      <c r="B45" s="113" t="s">
        <v>130</v>
      </c>
      <c r="C45" s="85">
        <f t="shared" ref="C45:W45" si="257">SUM(C46:C47)</f>
        <v>0</v>
      </c>
      <c r="D45" s="85">
        <f t="shared" si="257"/>
        <v>0</v>
      </c>
      <c r="E45" s="85">
        <f t="shared" si="257"/>
        <v>0</v>
      </c>
      <c r="F45" s="85">
        <f t="shared" si="257"/>
        <v>0</v>
      </c>
      <c r="G45" s="85">
        <f t="shared" si="257"/>
        <v>0</v>
      </c>
      <c r="H45" s="85">
        <f t="shared" si="257"/>
        <v>0</v>
      </c>
      <c r="I45" s="85">
        <f t="shared" si="257"/>
        <v>0</v>
      </c>
      <c r="J45" s="85">
        <f t="shared" si="257"/>
        <v>0</v>
      </c>
      <c r="K45" s="85">
        <f t="shared" si="257"/>
        <v>0</v>
      </c>
      <c r="L45" s="85">
        <f t="shared" si="257"/>
        <v>0</v>
      </c>
      <c r="M45" s="85">
        <f t="shared" si="257"/>
        <v>0</v>
      </c>
      <c r="N45" s="85">
        <f t="shared" si="257"/>
        <v>0</v>
      </c>
      <c r="O45" s="85">
        <f t="shared" si="257"/>
        <v>0</v>
      </c>
      <c r="P45" s="85">
        <f t="shared" si="257"/>
        <v>0</v>
      </c>
      <c r="Q45" s="85">
        <f t="shared" si="257"/>
        <v>0</v>
      </c>
      <c r="R45" s="85">
        <f t="shared" si="257"/>
        <v>0</v>
      </c>
      <c r="S45" s="85">
        <f t="shared" si="257"/>
        <v>0</v>
      </c>
      <c r="T45" s="85">
        <f t="shared" si="257"/>
        <v>0</v>
      </c>
      <c r="U45" s="85">
        <f t="shared" si="257"/>
        <v>0</v>
      </c>
      <c r="V45" s="85">
        <f t="shared" si="257"/>
        <v>0</v>
      </c>
      <c r="W45" s="85">
        <f t="shared" si="257"/>
        <v>0</v>
      </c>
      <c r="X45" s="85"/>
      <c r="Y45" s="85"/>
      <c r="Z45" s="85"/>
      <c r="AA45" s="85"/>
      <c r="AB45" s="85"/>
      <c r="AC45" s="85"/>
      <c r="AD45" s="85">
        <f t="shared" ref="AD45:AE45" si="258">U45+R45+O45+L45</f>
        <v>0</v>
      </c>
      <c r="AE45" s="85">
        <f t="shared" si="258"/>
        <v>0</v>
      </c>
      <c r="AF45" s="107">
        <f t="shared" si="80"/>
        <v>0</v>
      </c>
      <c r="AG45" s="85">
        <f t="shared" ref="AG45:AR45" si="259">SUM(AG46:AG47)</f>
        <v>0</v>
      </c>
      <c r="AH45" s="85">
        <f t="shared" si="259"/>
        <v>0</v>
      </c>
      <c r="AI45" s="85">
        <f t="shared" si="259"/>
        <v>0</v>
      </c>
      <c r="AJ45" s="85">
        <f t="shared" si="259"/>
        <v>0</v>
      </c>
      <c r="AK45" s="85">
        <f t="shared" si="259"/>
        <v>0</v>
      </c>
      <c r="AL45" s="85">
        <f t="shared" si="259"/>
        <v>0</v>
      </c>
      <c r="AM45" s="85">
        <f t="shared" si="259"/>
        <v>0</v>
      </c>
      <c r="AN45" s="85">
        <f t="shared" si="259"/>
        <v>0</v>
      </c>
      <c r="AO45" s="85">
        <f t="shared" si="259"/>
        <v>0</v>
      </c>
      <c r="AP45" s="85">
        <f t="shared" si="259"/>
        <v>0</v>
      </c>
      <c r="AQ45" s="85">
        <f t="shared" si="259"/>
        <v>0</v>
      </c>
      <c r="AR45" s="85">
        <f t="shared" si="259"/>
        <v>0</v>
      </c>
      <c r="AS45" s="85"/>
      <c r="AT45" s="85"/>
      <c r="AU45" s="85"/>
      <c r="AV45" s="85">
        <f t="shared" ref="AV45:BA45" si="260">SUM(AV46:AV47)</f>
        <v>0</v>
      </c>
      <c r="AW45" s="85">
        <f t="shared" si="260"/>
        <v>0</v>
      </c>
      <c r="AX45" s="85">
        <f t="shared" si="260"/>
        <v>0</v>
      </c>
      <c r="AY45" s="85">
        <f t="shared" si="260"/>
        <v>0</v>
      </c>
      <c r="AZ45" s="85">
        <f t="shared" si="260"/>
        <v>0</v>
      </c>
      <c r="BA45" s="85">
        <f t="shared" si="260"/>
        <v>0</v>
      </c>
      <c r="BB45" s="85">
        <f t="shared" si="261"/>
        <v>0</v>
      </c>
      <c r="BC45" s="85">
        <f t="shared" ref="BC45:BD45" si="262">AZ45+AW45+AQ45+AN45+AK45+AH45</f>
        <v>0</v>
      </c>
      <c r="BD45" s="85">
        <f t="shared" si="262"/>
        <v>0</v>
      </c>
      <c r="BE45" s="85">
        <f t="shared" ref="BE45:BK45" si="263">SUM(BE46:BE47)</f>
        <v>0</v>
      </c>
      <c r="BF45" s="85">
        <f t="shared" si="263"/>
        <v>0</v>
      </c>
      <c r="BG45" s="85">
        <f t="shared" si="263"/>
        <v>0</v>
      </c>
      <c r="BH45" s="85">
        <f t="shared" si="263"/>
        <v>0</v>
      </c>
      <c r="BI45" s="85">
        <f t="shared" si="263"/>
        <v>0</v>
      </c>
      <c r="BJ45" s="85">
        <f t="shared" si="263"/>
        <v>0</v>
      </c>
      <c r="BK45" s="85">
        <f t="shared" si="263"/>
        <v>0</v>
      </c>
      <c r="BL45" s="85"/>
      <c r="BM45" s="85"/>
      <c r="BN45" s="85"/>
      <c r="BO45" s="85">
        <f t="shared" ref="BO45:BO49" si="275">BK45+BH45+BE45+BB45+AY45+AV45</f>
        <v>0</v>
      </c>
      <c r="BP45" s="107">
        <f t="shared" ref="BP45:BP50" si="276">BI45+BF45+BM45</f>
        <v>0</v>
      </c>
      <c r="BQ45" s="85"/>
      <c r="BR45" s="85"/>
      <c r="BS45" s="85"/>
      <c r="BT45" s="85"/>
      <c r="BU45" s="85">
        <f t="shared" ref="BU45:BZ45" si="264">SUM(BU46:BU47)</f>
        <v>0</v>
      </c>
      <c r="BV45" s="85">
        <f t="shared" si="264"/>
        <v>0</v>
      </c>
      <c r="BW45" s="85">
        <f t="shared" si="264"/>
        <v>0</v>
      </c>
      <c r="BX45" s="85">
        <f t="shared" si="264"/>
        <v>0</v>
      </c>
      <c r="BY45" s="85">
        <f t="shared" si="264"/>
        <v>0</v>
      </c>
      <c r="BZ45" s="85">
        <f t="shared" si="264"/>
        <v>0</v>
      </c>
      <c r="CA45" s="85"/>
      <c r="CB45" s="85"/>
      <c r="CC45" s="85"/>
      <c r="CD45" s="85"/>
      <c r="CE45" s="85"/>
      <c r="CF45" s="114"/>
      <c r="CG45" s="85"/>
      <c r="CH45" s="85"/>
      <c r="CI45" s="85"/>
      <c r="CJ45" s="85">
        <f t="shared" ref="CJ45:CL45" si="265">SUM(CJ46:CJ47)</f>
        <v>0</v>
      </c>
      <c r="CK45" s="85">
        <f t="shared" si="265"/>
        <v>0</v>
      </c>
      <c r="CL45" s="85">
        <f t="shared" si="265"/>
        <v>0</v>
      </c>
      <c r="CM45" s="85">
        <f t="shared" ref="CM45:CO45" si="266">CJ45+BU45+BO45+BK45+BH45</f>
        <v>0</v>
      </c>
      <c r="CN45" s="87">
        <f t="shared" si="266"/>
        <v>0</v>
      </c>
      <c r="CO45" s="85">
        <f t="shared" si="266"/>
        <v>0</v>
      </c>
      <c r="CP45" s="85">
        <f t="shared" ref="CP45:CU45" si="267">SUM(CP46:CP47)</f>
        <v>0</v>
      </c>
      <c r="CQ45" s="85">
        <f t="shared" si="267"/>
        <v>0</v>
      </c>
      <c r="CR45" s="85">
        <f t="shared" si="267"/>
        <v>0</v>
      </c>
      <c r="CS45" s="85">
        <f t="shared" si="267"/>
        <v>0</v>
      </c>
      <c r="CT45" s="88">
        <f t="shared" si="267"/>
        <v>0</v>
      </c>
      <c r="CU45" s="88">
        <f t="shared" si="267"/>
        <v>0</v>
      </c>
      <c r="CV45" s="88">
        <f t="shared" ref="CV45:CW45" si="268">CS45+CP45+CM45+CJ45+BU45</f>
        <v>0</v>
      </c>
      <c r="CW45" s="88">
        <f t="shared" si="268"/>
        <v>0</v>
      </c>
      <c r="CX45" s="88"/>
      <c r="CY45" s="88">
        <f t="shared" ref="CY45:CZ45" si="269">CY46</f>
        <v>57831</v>
      </c>
      <c r="CZ45" s="88">
        <f t="shared" si="269"/>
        <v>5279</v>
      </c>
      <c r="DA45" s="88">
        <f t="shared" ref="DA45:DD45" si="270">SUM(DA46:DA47)</f>
        <v>0</v>
      </c>
      <c r="DB45" s="88">
        <f t="shared" si="270"/>
        <v>0</v>
      </c>
      <c r="DC45" s="88">
        <f t="shared" si="270"/>
        <v>0</v>
      </c>
      <c r="DD45" s="88">
        <f t="shared" si="270"/>
        <v>0</v>
      </c>
      <c r="DE45" s="56">
        <f t="shared" ref="DE45:DG45" si="271">DB45+CY45+CV45+CM45+BO45+BB45+AD45+I45</f>
        <v>57831</v>
      </c>
      <c r="DF45" s="56">
        <f t="shared" si="271"/>
        <v>5279</v>
      </c>
      <c r="DG45" s="56">
        <f t="shared" si="271"/>
        <v>0</v>
      </c>
      <c r="DH45" s="90" t="s">
        <v>130</v>
      </c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</row>
    <row r="46" ht="13.5" customHeight="1">
      <c r="A46" s="59" t="s">
        <v>131</v>
      </c>
      <c r="B46" s="60" t="s">
        <v>132</v>
      </c>
      <c r="C46" s="66"/>
      <c r="D46" s="66"/>
      <c r="E46" s="66"/>
      <c r="F46" s="66">
        <v>0.0</v>
      </c>
      <c r="G46" s="66">
        <v>0.0</v>
      </c>
      <c r="H46" s="66"/>
      <c r="I46" s="65">
        <f t="shared" ref="I46:K46" si="272">F46+C46</f>
        <v>0</v>
      </c>
      <c r="J46" s="65">
        <f t="shared" si="272"/>
        <v>0</v>
      </c>
      <c r="K46" s="65">
        <f t="shared" si="272"/>
        <v>0</v>
      </c>
      <c r="L46" s="66">
        <v>0.0</v>
      </c>
      <c r="M46" s="66">
        <v>0.0</v>
      </c>
      <c r="N46" s="66"/>
      <c r="O46" s="66"/>
      <c r="P46" s="66"/>
      <c r="Q46" s="66"/>
      <c r="R46" s="66"/>
      <c r="S46" s="66"/>
      <c r="T46" s="66"/>
      <c r="U46" s="66">
        <v>0.0</v>
      </c>
      <c r="V46" s="66">
        <v>0.0</v>
      </c>
      <c r="W46" s="66"/>
      <c r="X46" s="66"/>
      <c r="Y46" s="66"/>
      <c r="Z46" s="66"/>
      <c r="AA46" s="66"/>
      <c r="AB46" s="66"/>
      <c r="AC46" s="66"/>
      <c r="AD46" s="65">
        <f t="shared" ref="AD46:AE46" si="273">U46+R46+O46+L46</f>
        <v>0</v>
      </c>
      <c r="AE46" s="65">
        <f t="shared" si="273"/>
        <v>0</v>
      </c>
      <c r="AF46" s="67">
        <f t="shared" si="80"/>
        <v>0</v>
      </c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5">
        <f t="shared" si="261"/>
        <v>0</v>
      </c>
      <c r="BC46" s="65">
        <f t="shared" ref="BC46:BD46" si="274">AZ46+AW46+AQ46+AN46+AK46+AH46</f>
        <v>0</v>
      </c>
      <c r="BD46" s="65">
        <f t="shared" si="274"/>
        <v>0</v>
      </c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5">
        <f t="shared" si="275"/>
        <v>0</v>
      </c>
      <c r="BP46" s="65">
        <f t="shared" si="276"/>
        <v>0</v>
      </c>
      <c r="BQ46" s="65"/>
      <c r="BR46" s="65"/>
      <c r="BS46" s="65"/>
      <c r="BT46" s="65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112"/>
      <c r="CG46" s="66"/>
      <c r="CH46" s="66"/>
      <c r="CI46" s="66"/>
      <c r="CJ46" s="66"/>
      <c r="CK46" s="66"/>
      <c r="CL46" s="66"/>
      <c r="CM46" s="65">
        <f t="shared" ref="CM46:CO46" si="277">BR46+BU46+BX46+CA46+CD46+CG46+CJ46</f>
        <v>0</v>
      </c>
      <c r="CN46" s="125">
        <f t="shared" si="277"/>
        <v>0</v>
      </c>
      <c r="CO46" s="65">
        <f t="shared" si="277"/>
        <v>0</v>
      </c>
      <c r="CP46" s="66"/>
      <c r="CQ46" s="66"/>
      <c r="CR46" s="66"/>
      <c r="CS46" s="66"/>
      <c r="CT46" s="74"/>
      <c r="CU46" s="74"/>
      <c r="CV46" s="75">
        <f t="shared" ref="CV46:CW46" si="278">CS46+CP46</f>
        <v>0</v>
      </c>
      <c r="CW46" s="75">
        <f t="shared" si="278"/>
        <v>0</v>
      </c>
      <c r="CX46" s="75"/>
      <c r="CY46" s="74">
        <v>57831.0</v>
      </c>
      <c r="CZ46" s="74">
        <v>5279.0</v>
      </c>
      <c r="DA46" s="74"/>
      <c r="DB46" s="74"/>
      <c r="DC46" s="74"/>
      <c r="DD46" s="74"/>
      <c r="DE46" s="76">
        <f>C46+F46+L46+O46+X46+AG46+AJ46+AM46+AP46+AV46+AY46+BE46+BH46+BL46+BU46+BX46+CD46+CG46+CJ46+CP46+CS46+CY46+DB46+CA46</f>
        <v>57831</v>
      </c>
      <c r="DF46" s="76">
        <f>D46+G46+M46+P46+Y46+AK46+AH46+AN46+AQ46+AW46+AZ46++BF46+BI46+BM46+BS46+BV46+BY46+CB46+CE46+CH46+CK46+CQ46+CT46+CZ46+DC46+AT46</f>
        <v>5279</v>
      </c>
      <c r="DG46" s="76">
        <f>E46+H46+N46+Q46+Z46+AI46+AL46+AO46+AR46+AX46+BA46+BG46+BJ46+BN46+BW46+BZ46+CF46+CI46+CL46+CR46+CU46+DA46+DD46+CC46</f>
        <v>0</v>
      </c>
      <c r="DH46" s="77" t="s">
        <v>132</v>
      </c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</row>
    <row r="47" ht="30.0" hidden="1" customHeight="1">
      <c r="A47" s="59" t="s">
        <v>133</v>
      </c>
      <c r="B47" s="60" t="s">
        <v>134</v>
      </c>
      <c r="C47" s="62"/>
      <c r="D47" s="62"/>
      <c r="E47" s="62"/>
      <c r="F47" s="62">
        <v>0.0</v>
      </c>
      <c r="G47" s="62">
        <v>0.0</v>
      </c>
      <c r="H47" s="62"/>
      <c r="I47" s="126">
        <f t="shared" ref="I47:K47" si="279">F47+C47</f>
        <v>0</v>
      </c>
      <c r="J47" s="126">
        <f t="shared" si="279"/>
        <v>0</v>
      </c>
      <c r="K47" s="126">
        <f t="shared" si="279"/>
        <v>0</v>
      </c>
      <c r="L47" s="126">
        <v>0.0</v>
      </c>
      <c r="M47" s="126">
        <v>0.0</v>
      </c>
      <c r="N47" s="126"/>
      <c r="O47" s="126"/>
      <c r="P47" s="126"/>
      <c r="Q47" s="126"/>
      <c r="R47" s="126"/>
      <c r="S47" s="126"/>
      <c r="T47" s="126"/>
      <c r="U47" s="126">
        <v>0.0</v>
      </c>
      <c r="V47" s="126">
        <v>0.0</v>
      </c>
      <c r="W47" s="126"/>
      <c r="X47" s="126"/>
      <c r="Y47" s="126"/>
      <c r="Z47" s="126"/>
      <c r="AA47" s="126"/>
      <c r="AB47" s="126"/>
      <c r="AC47" s="126"/>
      <c r="AD47" s="126">
        <f t="shared" ref="AD47:AE47" si="280">U47+R47+O47+L47</f>
        <v>0</v>
      </c>
      <c r="AE47" s="126">
        <f t="shared" si="280"/>
        <v>0</v>
      </c>
      <c r="AF47" s="67">
        <f t="shared" si="80"/>
        <v>0</v>
      </c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126">
        <f t="shared" si="261"/>
        <v>0</v>
      </c>
      <c r="BC47" s="126">
        <f t="shared" ref="BC47:BD47" si="281">AZ47+AW47+AQ47+AN47+AK47+AH47</f>
        <v>0</v>
      </c>
      <c r="BD47" s="126">
        <f t="shared" si="281"/>
        <v>0</v>
      </c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126">
        <f t="shared" si="275"/>
        <v>0</v>
      </c>
      <c r="BP47" s="126">
        <f t="shared" si="276"/>
        <v>0</v>
      </c>
      <c r="BQ47" s="65"/>
      <c r="BR47" s="65"/>
      <c r="BS47" s="65"/>
      <c r="BT47" s="65"/>
      <c r="BU47" s="66"/>
      <c r="BV47" s="66"/>
      <c r="BW47" s="66"/>
      <c r="BX47" s="66"/>
      <c r="BY47" s="66"/>
      <c r="BZ47" s="62"/>
      <c r="CA47" s="62"/>
      <c r="CB47" s="62"/>
      <c r="CC47" s="62"/>
      <c r="CD47" s="62"/>
      <c r="CE47" s="62"/>
      <c r="CF47" s="127"/>
      <c r="CG47" s="62"/>
      <c r="CH47" s="62"/>
      <c r="CI47" s="62"/>
      <c r="CJ47" s="62"/>
      <c r="CK47" s="62"/>
      <c r="CL47" s="62"/>
      <c r="CM47" s="126" t="str">
        <f>CJ47+#REF!+BU47+BO47+BK47+BH47</f>
        <v>#REF!</v>
      </c>
      <c r="CN47" s="128" t="str">
        <f>CK47+#REF!+BV47+BY47</f>
        <v>#REF!</v>
      </c>
      <c r="CO47" s="129" t="str">
        <f>BW47+#REF!+CL47+BZ47</f>
        <v>#REF!</v>
      </c>
      <c r="CP47" s="130"/>
      <c r="CQ47" s="130"/>
      <c r="CR47" s="130"/>
      <c r="CS47" s="130"/>
      <c r="CT47" s="131"/>
      <c r="CU47" s="131"/>
      <c r="CV47" s="132">
        <f t="shared" ref="CV47:CW47" si="282">CS47+CP47</f>
        <v>0</v>
      </c>
      <c r="CW47" s="132">
        <f t="shared" si="282"/>
        <v>0</v>
      </c>
      <c r="CX47" s="132"/>
      <c r="CY47" s="131"/>
      <c r="CZ47" s="131"/>
      <c r="DA47" s="131"/>
      <c r="DB47" s="131"/>
      <c r="DC47" s="131"/>
      <c r="DD47" s="131"/>
      <c r="DE47" s="133" t="str">
        <f>I47+AD47+BB47+BO47+CM47+CV47+CY47+DB47</f>
        <v>#REF!</v>
      </c>
      <c r="DF47" s="81" t="str">
        <f>DC47+CZ47+CW47+CN47+BP47+BC47+AE47+J47</f>
        <v>#REF!</v>
      </c>
      <c r="DG47" s="81" t="str">
        <f>H47+N47+Q47+T47+W47+AI47+AL47+AO47+AR47+AX47+BA47+BG47+BJ47+#REF!+BW47+BZ47+#REF!+CL47+CR47+CU47+DA47+DD47+Z47</f>
        <v>#REF!</v>
      </c>
      <c r="DH47" s="77" t="s">
        <v>134</v>
      </c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</row>
    <row r="48" ht="25.5" customHeight="1">
      <c r="A48" s="82" t="s">
        <v>135</v>
      </c>
      <c r="B48" s="113" t="s">
        <v>136</v>
      </c>
      <c r="C48" s="84"/>
      <c r="D48" s="84"/>
      <c r="E48" s="84"/>
      <c r="F48" s="84">
        <v>0.0</v>
      </c>
      <c r="G48" s="84">
        <v>0.0</v>
      </c>
      <c r="H48" s="84"/>
      <c r="I48" s="84">
        <f t="shared" ref="I48:K48" si="283">F48+C48</f>
        <v>0</v>
      </c>
      <c r="J48" s="84">
        <f t="shared" si="283"/>
        <v>0</v>
      </c>
      <c r="K48" s="84">
        <f t="shared" si="283"/>
        <v>0</v>
      </c>
      <c r="L48" s="84">
        <v>0.0</v>
      </c>
      <c r="M48" s="84">
        <v>0.0</v>
      </c>
      <c r="N48" s="84"/>
      <c r="O48" s="84"/>
      <c r="P48" s="84"/>
      <c r="Q48" s="84"/>
      <c r="R48" s="84"/>
      <c r="S48" s="84"/>
      <c r="T48" s="84"/>
      <c r="U48" s="84">
        <v>0.0</v>
      </c>
      <c r="V48" s="84">
        <v>0.0</v>
      </c>
      <c r="W48" s="84"/>
      <c r="X48" s="84"/>
      <c r="Y48" s="84"/>
      <c r="Z48" s="84"/>
      <c r="AA48" s="84"/>
      <c r="AB48" s="84"/>
      <c r="AC48" s="84"/>
      <c r="AD48" s="84">
        <f t="shared" ref="AD48:AE48" si="284">U48+R48+O48+L48</f>
        <v>0</v>
      </c>
      <c r="AE48" s="84">
        <f t="shared" si="284"/>
        <v>0</v>
      </c>
      <c r="AF48" s="107">
        <f t="shared" si="80"/>
        <v>0</v>
      </c>
      <c r="AG48" s="134"/>
      <c r="AH48" s="13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>
        <f t="shared" si="261"/>
        <v>0</v>
      </c>
      <c r="BC48" s="84">
        <f t="shared" ref="BC48:BD48" si="285">AZ48+AW48+AQ48+AN48+AK48+AH48</f>
        <v>0</v>
      </c>
      <c r="BD48" s="84">
        <f t="shared" si="285"/>
        <v>0</v>
      </c>
      <c r="BE48" s="84"/>
      <c r="BF48" s="84"/>
      <c r="BG48" s="134"/>
      <c r="BH48" s="84"/>
      <c r="BI48" s="84"/>
      <c r="BJ48" s="84"/>
      <c r="BK48" s="84"/>
      <c r="BL48" s="84"/>
      <c r="BM48" s="84"/>
      <c r="BN48" s="84"/>
      <c r="BO48" s="84">
        <f t="shared" si="275"/>
        <v>0</v>
      </c>
      <c r="BP48" s="134">
        <f t="shared" si="276"/>
        <v>0</v>
      </c>
      <c r="BQ48" s="107"/>
      <c r="BR48" s="107"/>
      <c r="BS48" s="107"/>
      <c r="BT48" s="107"/>
      <c r="BU48" s="85"/>
      <c r="BV48" s="85"/>
      <c r="BW48" s="85"/>
      <c r="BX48" s="85"/>
      <c r="BY48" s="85"/>
      <c r="BZ48" s="84"/>
      <c r="CA48" s="84"/>
      <c r="CB48" s="84"/>
      <c r="CC48" s="84"/>
      <c r="CD48" s="84"/>
      <c r="CE48" s="84"/>
      <c r="CF48" s="135"/>
      <c r="CG48" s="84"/>
      <c r="CH48" s="84"/>
      <c r="CI48" s="84"/>
      <c r="CJ48" s="84"/>
      <c r="CK48" s="84"/>
      <c r="CL48" s="84"/>
      <c r="CM48" s="84">
        <f t="shared" ref="CM48:CN48" si="286">CJ48+BU48+BO48+BK48+BH48</f>
        <v>0</v>
      </c>
      <c r="CN48" s="136">
        <f t="shared" si="286"/>
        <v>0</v>
      </c>
      <c r="CO48" s="107">
        <f t="shared" ref="CO48:CO50" si="292">BT48+BW48+BZ48+CC48+CF48+CI48+CL48</f>
        <v>0</v>
      </c>
      <c r="CP48" s="84"/>
      <c r="CQ48" s="84"/>
      <c r="CR48" s="84"/>
      <c r="CS48" s="56">
        <v>246449.0</v>
      </c>
      <c r="CT48" s="56">
        <v>288065.0</v>
      </c>
      <c r="CU48" s="137">
        <v>332435.0</v>
      </c>
      <c r="CV48" s="56">
        <f t="shared" ref="CV48:CW48" si="287">CS48+CP48</f>
        <v>246449</v>
      </c>
      <c r="CW48" s="56">
        <f t="shared" si="287"/>
        <v>288065</v>
      </c>
      <c r="CX48" s="56">
        <f>CR48+CU48</f>
        <v>332435</v>
      </c>
      <c r="CY48" s="56"/>
      <c r="CZ48" s="56"/>
      <c r="DA48" s="56"/>
      <c r="DB48" s="56"/>
      <c r="DC48" s="56"/>
      <c r="DD48" s="56"/>
      <c r="DE48" s="138">
        <f t="shared" ref="DE48:DE50" si="293">C48+F48+L48+O48+R48+U48+AJ48+AM48+AP48+AV48+AY48+BE48+BH48+BK48+BU48+BX48+CJ48+CP48+CS48+CY48+DB48+I48+AG48+CD48+CG48</f>
        <v>246449</v>
      </c>
      <c r="DF48" s="116">
        <f t="shared" ref="DF48:DF61" si="294">D48+G48+M48+P48+Y48+AK48+AH48+AN48+AQ48+AW48+AZ48++BF48+BI48+BM48+BS48+BV48+BY48+CB48+CE48+CH48+CK48+CQ48+CT48+CZ48+DC48+AT48</f>
        <v>288065</v>
      </c>
      <c r="DG48" s="116">
        <f t="shared" ref="DG48:DG61" si="295">K48+AF48+BD48+BQ48+CO48+CX48+DA48+DD48</f>
        <v>332435</v>
      </c>
      <c r="DH48" s="90" t="s">
        <v>136</v>
      </c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</row>
    <row r="49" ht="12.75" customHeight="1">
      <c r="A49" s="82" t="s">
        <v>137</v>
      </c>
      <c r="B49" s="113" t="s">
        <v>138</v>
      </c>
      <c r="C49" s="84"/>
      <c r="D49" s="84"/>
      <c r="E49" s="84"/>
      <c r="F49" s="84">
        <v>0.0</v>
      </c>
      <c r="G49" s="84">
        <v>0.0</v>
      </c>
      <c r="H49" s="84"/>
      <c r="I49" s="84">
        <f t="shared" ref="I49:K49" si="288">F49+C49</f>
        <v>0</v>
      </c>
      <c r="J49" s="84">
        <f t="shared" si="288"/>
        <v>0</v>
      </c>
      <c r="K49" s="84">
        <f t="shared" si="288"/>
        <v>0</v>
      </c>
      <c r="L49" s="84">
        <v>0.0</v>
      </c>
      <c r="M49" s="84">
        <v>0.0</v>
      </c>
      <c r="N49" s="84"/>
      <c r="O49" s="84"/>
      <c r="P49" s="84"/>
      <c r="Q49" s="84"/>
      <c r="R49" s="84"/>
      <c r="S49" s="84"/>
      <c r="T49" s="84"/>
      <c r="U49" s="84">
        <v>0.0</v>
      </c>
      <c r="V49" s="84">
        <v>0.0</v>
      </c>
      <c r="W49" s="84"/>
      <c r="X49" s="84"/>
      <c r="Y49" s="84"/>
      <c r="Z49" s="84"/>
      <c r="AA49" s="84"/>
      <c r="AB49" s="84"/>
      <c r="AC49" s="84"/>
      <c r="AD49" s="84">
        <f t="shared" ref="AD49:AE49" si="289">U49+R49+O49+L49</f>
        <v>0</v>
      </c>
      <c r="AE49" s="84">
        <f t="shared" si="289"/>
        <v>0</v>
      </c>
      <c r="AF49" s="107">
        <f t="shared" si="80"/>
        <v>0</v>
      </c>
      <c r="AG49" s="134"/>
      <c r="AH49" s="13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>
        <f t="shared" si="261"/>
        <v>0</v>
      </c>
      <c r="BC49" s="84">
        <f t="shared" ref="BC49:BD49" si="290">AZ49+AW49+AQ49+AN49+AK49+AH49</f>
        <v>0</v>
      </c>
      <c r="BD49" s="84">
        <f t="shared" si="290"/>
        <v>0</v>
      </c>
      <c r="BE49" s="84"/>
      <c r="BF49" s="84"/>
      <c r="BG49" s="134"/>
      <c r="BH49" s="84"/>
      <c r="BI49" s="84"/>
      <c r="BJ49" s="84"/>
      <c r="BK49" s="84"/>
      <c r="BL49" s="84"/>
      <c r="BM49" s="84"/>
      <c r="BN49" s="84"/>
      <c r="BO49" s="84">
        <f t="shared" si="275"/>
        <v>0</v>
      </c>
      <c r="BP49" s="134">
        <f t="shared" si="276"/>
        <v>0</v>
      </c>
      <c r="BQ49" s="107"/>
      <c r="BR49" s="107"/>
      <c r="BS49" s="107"/>
      <c r="BT49" s="107"/>
      <c r="BU49" s="85"/>
      <c r="BV49" s="85"/>
      <c r="BW49" s="85"/>
      <c r="BX49" s="85">
        <v>24.0</v>
      </c>
      <c r="BY49" s="85"/>
      <c r="BZ49" s="84"/>
      <c r="CA49" s="84"/>
      <c r="CB49" s="84"/>
      <c r="CC49" s="84"/>
      <c r="CD49" s="84"/>
      <c r="CE49" s="84"/>
      <c r="CF49" s="135"/>
      <c r="CG49" s="84"/>
      <c r="CH49" s="84"/>
      <c r="CI49" s="84"/>
      <c r="CJ49" s="84"/>
      <c r="CK49" s="84"/>
      <c r="CL49" s="84"/>
      <c r="CM49" s="84">
        <f t="shared" ref="CM49:CN49" si="291">CJ49+BU49+BO49+BK49+BH49</f>
        <v>0</v>
      </c>
      <c r="CN49" s="136">
        <f t="shared" si="291"/>
        <v>0</v>
      </c>
      <c r="CO49" s="107">
        <f t="shared" si="292"/>
        <v>0</v>
      </c>
      <c r="CP49" s="84"/>
      <c r="CQ49" s="84"/>
      <c r="CR49" s="84"/>
      <c r="CS49" s="84"/>
      <c r="CT49" s="56"/>
      <c r="CU49" s="56"/>
      <c r="CV49" s="56"/>
      <c r="CW49" s="56">
        <f>CT49+CQ49</f>
        <v>0</v>
      </c>
      <c r="CX49" s="56"/>
      <c r="CY49" s="56"/>
      <c r="CZ49" s="56"/>
      <c r="DA49" s="56"/>
      <c r="DB49" s="56"/>
      <c r="DC49" s="56"/>
      <c r="DD49" s="56"/>
      <c r="DE49" s="138">
        <f t="shared" si="293"/>
        <v>24</v>
      </c>
      <c r="DF49" s="116">
        <f t="shared" si="294"/>
        <v>0</v>
      </c>
      <c r="DG49" s="116">
        <f t="shared" si="295"/>
        <v>0</v>
      </c>
      <c r="DH49" s="90" t="s">
        <v>138</v>
      </c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</row>
    <row r="50" ht="12.75" customHeight="1">
      <c r="A50" s="82" t="s">
        <v>139</v>
      </c>
      <c r="B50" s="113" t="s">
        <v>140</v>
      </c>
      <c r="C50" s="84"/>
      <c r="D50" s="84"/>
      <c r="E50" s="84"/>
      <c r="F50" s="84">
        <v>0.0</v>
      </c>
      <c r="G50" s="84">
        <v>0.0</v>
      </c>
      <c r="H50" s="84"/>
      <c r="I50" s="84">
        <f t="shared" ref="I50:K50" si="296">F50+C50</f>
        <v>0</v>
      </c>
      <c r="J50" s="84">
        <f t="shared" si="296"/>
        <v>0</v>
      </c>
      <c r="K50" s="84">
        <f t="shared" si="296"/>
        <v>0</v>
      </c>
      <c r="L50" s="84">
        <v>0.0</v>
      </c>
      <c r="M50" s="84">
        <v>0.0</v>
      </c>
      <c r="N50" s="84"/>
      <c r="O50" s="84"/>
      <c r="P50" s="84"/>
      <c r="Q50" s="84">
        <v>0.0</v>
      </c>
      <c r="R50" s="84">
        <v>0.0</v>
      </c>
      <c r="S50" s="84"/>
      <c r="T50" s="84">
        <v>0.0</v>
      </c>
      <c r="U50" s="84"/>
      <c r="V50" s="84"/>
      <c r="W50" s="84"/>
      <c r="X50" s="84"/>
      <c r="Y50" s="84">
        <v>1008846.0</v>
      </c>
      <c r="Z50" s="84">
        <v>618.0</v>
      </c>
      <c r="AA50" s="84"/>
      <c r="AB50" s="84"/>
      <c r="AC50" s="84"/>
      <c r="AD50" s="84">
        <f>U50+R50+O50+L50</f>
        <v>0</v>
      </c>
      <c r="AE50" s="107">
        <f>V50+S50+P50+M50+Y50</f>
        <v>1008846</v>
      </c>
      <c r="AF50" s="107">
        <f t="shared" si="80"/>
        <v>618</v>
      </c>
      <c r="AG50" s="134">
        <v>35484.0</v>
      </c>
      <c r="AH50" s="134"/>
      <c r="AI50" s="84"/>
      <c r="AJ50" s="84"/>
      <c r="AK50" s="84"/>
      <c r="AL50" s="84"/>
      <c r="AM50" s="84">
        <v>335168.0</v>
      </c>
      <c r="AN50" s="84">
        <v>26400.0</v>
      </c>
      <c r="AO50" s="84"/>
      <c r="AP50" s="84"/>
      <c r="AQ50" s="84">
        <v>122520.0</v>
      </c>
      <c r="AR50" s="134"/>
      <c r="AS50" s="134"/>
      <c r="AT50" s="134"/>
      <c r="AU50" s="134"/>
      <c r="AV50" s="84"/>
      <c r="AW50" s="84"/>
      <c r="AX50" s="84"/>
      <c r="AY50" s="84">
        <v>430691.0</v>
      </c>
      <c r="AZ50" s="84"/>
      <c r="BA50" s="84">
        <v>597248.0</v>
      </c>
      <c r="BB50" s="84">
        <f t="shared" si="261"/>
        <v>801343</v>
      </c>
      <c r="BC50" s="84">
        <f t="shared" ref="BC50:BD50" si="297">AZ50+AW50+AQ50+AN50+AK50+AH50</f>
        <v>148920</v>
      </c>
      <c r="BD50" s="84">
        <f t="shared" si="297"/>
        <v>597248</v>
      </c>
      <c r="BE50" s="84"/>
      <c r="BF50" s="84"/>
      <c r="BG50" s="139"/>
      <c r="BH50" s="84"/>
      <c r="BI50" s="84"/>
      <c r="BJ50" s="84"/>
      <c r="BK50" s="84"/>
      <c r="BL50" s="84"/>
      <c r="BM50" s="84"/>
      <c r="BN50" s="84"/>
      <c r="BO50" s="84">
        <f>BK50+BH50+BE50</f>
        <v>0</v>
      </c>
      <c r="BP50" s="134">
        <f t="shared" si="276"/>
        <v>0</v>
      </c>
      <c r="BQ50" s="134">
        <f t="shared" ref="BQ50:BQ51" si="303">BJ50+BG50+BN50</f>
        <v>0</v>
      </c>
      <c r="BR50" s="107"/>
      <c r="BS50" s="107"/>
      <c r="BT50" s="107"/>
      <c r="BU50" s="85"/>
      <c r="BV50" s="85"/>
      <c r="BW50" s="85"/>
      <c r="BX50" s="85"/>
      <c r="BY50" s="85"/>
      <c r="BZ50" s="84"/>
      <c r="CA50" s="84"/>
      <c r="CB50" s="84"/>
      <c r="CC50" s="84"/>
      <c r="CD50" s="84"/>
      <c r="CE50" s="84"/>
      <c r="CF50" s="135"/>
      <c r="CG50" s="84"/>
      <c r="CH50" s="84"/>
      <c r="CI50" s="84"/>
      <c r="CJ50" s="84"/>
      <c r="CK50" s="84"/>
      <c r="CL50" s="84"/>
      <c r="CM50" s="84">
        <f>CJ50+BU50</f>
        <v>0</v>
      </c>
      <c r="CN50" s="136">
        <f>CK50+BV50+BY50</f>
        <v>0</v>
      </c>
      <c r="CO50" s="107">
        <f t="shared" si="292"/>
        <v>0</v>
      </c>
      <c r="CP50" s="84"/>
      <c r="CQ50" s="84"/>
      <c r="CR50" s="84"/>
      <c r="CS50" s="84"/>
      <c r="CT50" s="56"/>
      <c r="CU50" s="56"/>
      <c r="CV50" s="56">
        <f t="shared" ref="CV50:CW50" si="298">CS50+CP50</f>
        <v>0</v>
      </c>
      <c r="CW50" s="56">
        <f t="shared" si="298"/>
        <v>0</v>
      </c>
      <c r="CX50" s="56"/>
      <c r="CY50" s="56"/>
      <c r="CZ50" s="56"/>
      <c r="DA50" s="56"/>
      <c r="DB50" s="56"/>
      <c r="DC50" s="56"/>
      <c r="DD50" s="56"/>
      <c r="DE50" s="138">
        <f t="shared" si="293"/>
        <v>801343</v>
      </c>
      <c r="DF50" s="116">
        <f t="shared" si="294"/>
        <v>1157766</v>
      </c>
      <c r="DG50" s="116">
        <f t="shared" si="295"/>
        <v>597866</v>
      </c>
      <c r="DH50" s="90" t="s">
        <v>140</v>
      </c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</row>
    <row r="51" ht="15.75" customHeight="1">
      <c r="A51" s="82" t="s">
        <v>141</v>
      </c>
      <c r="B51" s="113" t="s">
        <v>142</v>
      </c>
      <c r="C51" s="84">
        <f t="shared" ref="C51:Z51" si="299">SUM(C52:C58)</f>
        <v>5401</v>
      </c>
      <c r="D51" s="84">
        <f t="shared" si="299"/>
        <v>0</v>
      </c>
      <c r="E51" s="84">
        <f t="shared" si="299"/>
        <v>0</v>
      </c>
      <c r="F51" s="84">
        <f t="shared" si="299"/>
        <v>0</v>
      </c>
      <c r="G51" s="84">
        <f t="shared" si="299"/>
        <v>0</v>
      </c>
      <c r="H51" s="84">
        <f t="shared" si="299"/>
        <v>0</v>
      </c>
      <c r="I51" s="84">
        <f t="shared" si="299"/>
        <v>5401</v>
      </c>
      <c r="J51" s="84">
        <f t="shared" si="299"/>
        <v>0</v>
      </c>
      <c r="K51" s="84">
        <f t="shared" si="299"/>
        <v>0</v>
      </c>
      <c r="L51" s="84">
        <f t="shared" si="299"/>
        <v>0</v>
      </c>
      <c r="M51" s="84">
        <f t="shared" si="299"/>
        <v>3950</v>
      </c>
      <c r="N51" s="84">
        <f t="shared" si="299"/>
        <v>0</v>
      </c>
      <c r="O51" s="84">
        <f t="shared" si="299"/>
        <v>0</v>
      </c>
      <c r="P51" s="84">
        <f t="shared" si="299"/>
        <v>0</v>
      </c>
      <c r="Q51" s="84">
        <f t="shared" si="299"/>
        <v>0</v>
      </c>
      <c r="R51" s="84">
        <f t="shared" si="299"/>
        <v>0</v>
      </c>
      <c r="S51" s="84">
        <f t="shared" si="299"/>
        <v>0</v>
      </c>
      <c r="T51" s="84">
        <f t="shared" si="299"/>
        <v>0</v>
      </c>
      <c r="U51" s="84">
        <f t="shared" si="299"/>
        <v>0</v>
      </c>
      <c r="V51" s="84">
        <f t="shared" si="299"/>
        <v>0</v>
      </c>
      <c r="W51" s="84">
        <f t="shared" si="299"/>
        <v>0</v>
      </c>
      <c r="X51" s="84">
        <f t="shared" si="299"/>
        <v>0</v>
      </c>
      <c r="Y51" s="84">
        <f t="shared" si="299"/>
        <v>0</v>
      </c>
      <c r="Z51" s="84">
        <f t="shared" si="299"/>
        <v>0</v>
      </c>
      <c r="AA51" s="84"/>
      <c r="AB51" s="84"/>
      <c r="AC51" s="84"/>
      <c r="AD51" s="84">
        <f t="shared" ref="AD51:AE51" si="300">SUM(AD52:AD58)</f>
        <v>0</v>
      </c>
      <c r="AE51" s="84">
        <f t="shared" si="300"/>
        <v>3950</v>
      </c>
      <c r="AF51" s="107">
        <f t="shared" si="80"/>
        <v>0</v>
      </c>
      <c r="AG51" s="134">
        <f t="shared" ref="AG51:AR51" si="301">SUM(AG52:AG58)</f>
        <v>48467</v>
      </c>
      <c r="AH51" s="134">
        <f t="shared" si="301"/>
        <v>202138</v>
      </c>
      <c r="AI51" s="84">
        <f t="shared" si="301"/>
        <v>13750</v>
      </c>
      <c r="AJ51" s="84">
        <f t="shared" si="301"/>
        <v>16736</v>
      </c>
      <c r="AK51" s="84">
        <f t="shared" si="301"/>
        <v>0</v>
      </c>
      <c r="AL51" s="84">
        <f t="shared" si="301"/>
        <v>0</v>
      </c>
      <c r="AM51" s="84">
        <f t="shared" si="301"/>
        <v>137029</v>
      </c>
      <c r="AN51" s="84">
        <f t="shared" si="301"/>
        <v>927954</v>
      </c>
      <c r="AO51" s="84">
        <f t="shared" si="301"/>
        <v>82771</v>
      </c>
      <c r="AP51" s="84">
        <f t="shared" si="301"/>
        <v>115691</v>
      </c>
      <c r="AQ51" s="84">
        <f t="shared" si="301"/>
        <v>378493</v>
      </c>
      <c r="AR51" s="84">
        <f t="shared" si="301"/>
        <v>310000</v>
      </c>
      <c r="AS51" s="84"/>
      <c r="AT51" s="84"/>
      <c r="AU51" s="84"/>
      <c r="AV51" s="84">
        <f t="shared" ref="AV51:BP51" si="302">SUM(AV52:AV58)</f>
        <v>3574</v>
      </c>
      <c r="AW51" s="84">
        <f t="shared" si="302"/>
        <v>30116</v>
      </c>
      <c r="AX51" s="84">
        <f t="shared" si="302"/>
        <v>1500</v>
      </c>
      <c r="AY51" s="84">
        <f t="shared" si="302"/>
        <v>29155</v>
      </c>
      <c r="AZ51" s="84">
        <f t="shared" si="302"/>
        <v>332500</v>
      </c>
      <c r="BA51" s="84">
        <f t="shared" si="302"/>
        <v>0</v>
      </c>
      <c r="BB51" s="84">
        <f t="shared" si="302"/>
        <v>350652</v>
      </c>
      <c r="BC51" s="84">
        <f t="shared" si="302"/>
        <v>1871201</v>
      </c>
      <c r="BD51" s="84">
        <f t="shared" si="302"/>
        <v>408021</v>
      </c>
      <c r="BE51" s="84">
        <f t="shared" si="302"/>
        <v>1254</v>
      </c>
      <c r="BF51" s="84">
        <f t="shared" si="302"/>
        <v>1236</v>
      </c>
      <c r="BG51" s="84">
        <f t="shared" si="302"/>
        <v>0</v>
      </c>
      <c r="BH51" s="84">
        <f t="shared" si="302"/>
        <v>627</v>
      </c>
      <c r="BI51" s="84">
        <f t="shared" si="302"/>
        <v>3707</v>
      </c>
      <c r="BJ51" s="84">
        <f t="shared" si="302"/>
        <v>0</v>
      </c>
      <c r="BK51" s="84">
        <f t="shared" si="302"/>
        <v>0</v>
      </c>
      <c r="BL51" s="84">
        <f t="shared" si="302"/>
        <v>0</v>
      </c>
      <c r="BM51" s="84">
        <f t="shared" si="302"/>
        <v>0</v>
      </c>
      <c r="BN51" s="84">
        <f t="shared" si="302"/>
        <v>0</v>
      </c>
      <c r="BO51" s="84">
        <f t="shared" si="302"/>
        <v>1881</v>
      </c>
      <c r="BP51" s="134">
        <f t="shared" si="302"/>
        <v>4943</v>
      </c>
      <c r="BQ51" s="107">
        <f t="shared" si="303"/>
        <v>0</v>
      </c>
      <c r="BR51" s="107"/>
      <c r="BS51" s="107"/>
      <c r="BT51" s="107"/>
      <c r="BU51" s="85">
        <f t="shared" ref="BU51:DB51" si="304">SUM(BU52:BU58)</f>
        <v>1150</v>
      </c>
      <c r="BV51" s="85">
        <f t="shared" si="304"/>
        <v>5549</v>
      </c>
      <c r="BW51" s="85">
        <f t="shared" si="304"/>
        <v>0</v>
      </c>
      <c r="BX51" s="85">
        <f t="shared" si="304"/>
        <v>0</v>
      </c>
      <c r="BY51" s="85">
        <f t="shared" si="304"/>
        <v>0</v>
      </c>
      <c r="BZ51" s="84">
        <f t="shared" si="304"/>
        <v>0</v>
      </c>
      <c r="CA51" s="85">
        <f t="shared" si="304"/>
        <v>3350</v>
      </c>
      <c r="CB51" s="85">
        <f t="shared" si="304"/>
        <v>77361</v>
      </c>
      <c r="CC51" s="85">
        <f t="shared" si="304"/>
        <v>0</v>
      </c>
      <c r="CD51" s="84">
        <f t="shared" si="304"/>
        <v>0</v>
      </c>
      <c r="CE51" s="84">
        <f t="shared" si="304"/>
        <v>0</v>
      </c>
      <c r="CF51" s="135">
        <f t="shared" si="304"/>
        <v>0</v>
      </c>
      <c r="CG51" s="84">
        <f t="shared" si="304"/>
        <v>0</v>
      </c>
      <c r="CH51" s="84">
        <f t="shared" si="304"/>
        <v>0</v>
      </c>
      <c r="CI51" s="84">
        <f t="shared" si="304"/>
        <v>0</v>
      </c>
      <c r="CJ51" s="84">
        <f t="shared" si="304"/>
        <v>0</v>
      </c>
      <c r="CK51" s="84">
        <f t="shared" si="304"/>
        <v>0</v>
      </c>
      <c r="CL51" s="84">
        <f t="shared" si="304"/>
        <v>0</v>
      </c>
      <c r="CM51" s="84">
        <f t="shared" si="304"/>
        <v>4500</v>
      </c>
      <c r="CN51" s="140">
        <f t="shared" si="304"/>
        <v>82910</v>
      </c>
      <c r="CO51" s="84">
        <f t="shared" si="304"/>
        <v>0</v>
      </c>
      <c r="CP51" s="84">
        <f t="shared" si="304"/>
        <v>0</v>
      </c>
      <c r="CQ51" s="84">
        <f t="shared" si="304"/>
        <v>0</v>
      </c>
      <c r="CR51" s="84">
        <f t="shared" si="304"/>
        <v>0</v>
      </c>
      <c r="CS51" s="84">
        <f t="shared" si="304"/>
        <v>0</v>
      </c>
      <c r="CT51" s="56">
        <f t="shared" si="304"/>
        <v>0</v>
      </c>
      <c r="CU51" s="56">
        <f t="shared" si="304"/>
        <v>0</v>
      </c>
      <c r="CV51" s="56">
        <f t="shared" si="304"/>
        <v>0</v>
      </c>
      <c r="CW51" s="56">
        <f t="shared" si="304"/>
        <v>0</v>
      </c>
      <c r="CX51" s="56">
        <f t="shared" si="304"/>
        <v>0</v>
      </c>
      <c r="CY51" s="56">
        <f t="shared" si="304"/>
        <v>0</v>
      </c>
      <c r="CZ51" s="56">
        <f t="shared" si="304"/>
        <v>0</v>
      </c>
      <c r="DA51" s="56">
        <f t="shared" si="304"/>
        <v>0</v>
      </c>
      <c r="DB51" s="56">
        <f t="shared" si="304"/>
        <v>0</v>
      </c>
      <c r="DC51" s="56">
        <f>SUM(DC52:DC57)</f>
        <v>0</v>
      </c>
      <c r="DD51" s="56">
        <f t="shared" ref="DD51:DE51" si="305">SUM(DD52:DD58)</f>
        <v>0</v>
      </c>
      <c r="DE51" s="56">
        <f t="shared" si="305"/>
        <v>362434</v>
      </c>
      <c r="DF51" s="116">
        <f t="shared" si="294"/>
        <v>1963004</v>
      </c>
      <c r="DG51" s="116">
        <f t="shared" si="295"/>
        <v>408021</v>
      </c>
      <c r="DH51" s="90" t="s">
        <v>142</v>
      </c>
      <c r="DI51" s="58"/>
      <c r="DJ51" s="141"/>
      <c r="DK51" s="142"/>
      <c r="DL51" s="142"/>
      <c r="DM51" s="142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</row>
    <row r="52" ht="16.5" customHeight="1">
      <c r="A52" s="143" t="s">
        <v>143</v>
      </c>
      <c r="B52" s="60">
        <v>5201.0</v>
      </c>
      <c r="C52" s="63">
        <v>5401.0</v>
      </c>
      <c r="D52" s="63"/>
      <c r="E52" s="62"/>
      <c r="F52" s="62"/>
      <c r="G52" s="62"/>
      <c r="H52" s="62"/>
      <c r="I52" s="126">
        <f t="shared" ref="I52:K52" si="306">F52+C52</f>
        <v>5401</v>
      </c>
      <c r="J52" s="126">
        <f t="shared" si="306"/>
        <v>0</v>
      </c>
      <c r="K52" s="126">
        <f t="shared" si="306"/>
        <v>0</v>
      </c>
      <c r="L52" s="62"/>
      <c r="M52" s="62"/>
      <c r="N52" s="126"/>
      <c r="O52" s="62"/>
      <c r="P52" s="62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>
        <f t="shared" ref="AD52:AE52" si="307">U52+R52+O52+L52</f>
        <v>0</v>
      </c>
      <c r="AE52" s="126">
        <f t="shared" si="307"/>
        <v>0</v>
      </c>
      <c r="AF52" s="67">
        <f t="shared" si="80"/>
        <v>0</v>
      </c>
      <c r="AG52" s="63">
        <v>4099.0</v>
      </c>
      <c r="AH52" s="63">
        <v>33728.0</v>
      </c>
      <c r="AI52" s="62"/>
      <c r="AJ52" s="63">
        <v>16736.0</v>
      </c>
      <c r="AK52" s="63"/>
      <c r="AL52" s="126"/>
      <c r="AM52" s="63">
        <v>63325.0</v>
      </c>
      <c r="AN52" s="63">
        <v>41220.0</v>
      </c>
      <c r="AO52" s="62">
        <v>32500.0</v>
      </c>
      <c r="AP52" s="63">
        <v>35388.0</v>
      </c>
      <c r="AQ52" s="63">
        <v>113855.0</v>
      </c>
      <c r="AR52" s="62">
        <v>15000.0</v>
      </c>
      <c r="AS52" s="62"/>
      <c r="AT52" s="62"/>
      <c r="AU52" s="62"/>
      <c r="AV52" s="63">
        <v>3574.0</v>
      </c>
      <c r="AW52" s="69">
        <v>27916.0</v>
      </c>
      <c r="AX52" s="126"/>
      <c r="AY52" s="126"/>
      <c r="AZ52" s="126"/>
      <c r="BA52" s="126"/>
      <c r="BB52" s="126">
        <f t="shared" ref="BB52:BB59" si="313">AY52+AV52+AP52+AM52+AJ52+AG52</f>
        <v>123122</v>
      </c>
      <c r="BC52" s="65">
        <f t="shared" ref="BC52:BC58" si="314">AZ52+AW52+AQ52+AN52+AK52+AH52+AT52</f>
        <v>216719</v>
      </c>
      <c r="BD52" s="126">
        <f t="shared" ref="BD52:BD57" si="315">BA52+AX52+AR52+AO52+AL52+AI52</f>
        <v>47500</v>
      </c>
      <c r="BE52" s="63">
        <v>1254.0</v>
      </c>
      <c r="BF52" s="63">
        <v>1236.0</v>
      </c>
      <c r="BG52" s="62"/>
      <c r="BH52" s="63">
        <v>627.0</v>
      </c>
      <c r="BI52" s="63"/>
      <c r="BJ52" s="126"/>
      <c r="BK52" s="126"/>
      <c r="BL52" s="126"/>
      <c r="BM52" s="126"/>
      <c r="BN52" s="126"/>
      <c r="BO52" s="144">
        <f t="shared" ref="BO52:BO57" si="316">BK52+BH52+BE52</f>
        <v>1881</v>
      </c>
      <c r="BP52" s="126">
        <f t="shared" ref="BP52:BQ52" si="308">BI52+BF52+BM52</f>
        <v>1236</v>
      </c>
      <c r="BQ52" s="65">
        <f t="shared" si="308"/>
        <v>0</v>
      </c>
      <c r="BR52" s="65"/>
      <c r="BS52" s="65"/>
      <c r="BT52" s="65"/>
      <c r="BU52" s="66"/>
      <c r="BV52" s="63">
        <v>795.0</v>
      </c>
      <c r="BW52" s="66"/>
      <c r="BX52" s="65"/>
      <c r="BY52" s="65"/>
      <c r="BZ52" s="126"/>
      <c r="CA52" s="126"/>
      <c r="CB52" s="63">
        <v>2791.0</v>
      </c>
      <c r="CC52" s="62"/>
      <c r="CD52" s="126"/>
      <c r="CE52" s="126"/>
      <c r="CF52" s="145"/>
      <c r="CG52" s="126"/>
      <c r="CH52" s="126"/>
      <c r="CI52" s="126"/>
      <c r="CJ52" s="126"/>
      <c r="CK52" s="126"/>
      <c r="CL52" s="126"/>
      <c r="CM52" s="65">
        <f t="shared" ref="CM52:CO52" si="309">BR52+BU52+BX52+CA52+CD52+CG52+CJ52</f>
        <v>0</v>
      </c>
      <c r="CN52" s="65">
        <f t="shared" si="309"/>
        <v>3586</v>
      </c>
      <c r="CO52" s="65">
        <f t="shared" si="309"/>
        <v>0</v>
      </c>
      <c r="CP52" s="126"/>
      <c r="CQ52" s="126"/>
      <c r="CR52" s="126">
        <v>0.0</v>
      </c>
      <c r="CS52" s="126"/>
      <c r="CT52" s="133"/>
      <c r="CU52" s="133"/>
      <c r="CV52" s="133">
        <f t="shared" ref="CV52:CW52" si="310">CS52+CP52</f>
        <v>0</v>
      </c>
      <c r="CW52" s="133">
        <f t="shared" si="310"/>
        <v>0</v>
      </c>
      <c r="CX52" s="133"/>
      <c r="CY52" s="133"/>
      <c r="CZ52" s="133"/>
      <c r="DA52" s="133"/>
      <c r="DB52" s="133"/>
      <c r="DC52" s="133"/>
      <c r="DD52" s="133"/>
      <c r="DE52" s="76">
        <f t="shared" ref="DE52:DE58" si="320">C52+F52+L52+O52+X52+AJ52+AG52+AM52+AP52+AV52+AY52++BE52+BH52+BL52+BR52+BU52+BX52+CA52+CD52+CG52+CJ52+CP52+CS52+CY52+DB52</f>
        <v>130404</v>
      </c>
      <c r="DF52" s="76">
        <f t="shared" si="294"/>
        <v>221541</v>
      </c>
      <c r="DG52" s="76">
        <f t="shared" si="295"/>
        <v>47500</v>
      </c>
      <c r="DH52" s="77">
        <v>5201.0</v>
      </c>
      <c r="DI52" s="58"/>
      <c r="DJ52" s="146"/>
      <c r="DK52" s="142"/>
      <c r="DL52" s="142"/>
      <c r="DM52" s="142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</row>
    <row r="53" ht="16.5" customHeight="1">
      <c r="A53" s="143" t="s">
        <v>144</v>
      </c>
      <c r="B53" s="60">
        <v>5202.0</v>
      </c>
      <c r="C53" s="62"/>
      <c r="D53" s="62"/>
      <c r="E53" s="62"/>
      <c r="F53" s="62"/>
      <c r="G53" s="62"/>
      <c r="H53" s="62"/>
      <c r="I53" s="126">
        <f t="shared" ref="I53:K53" si="311">F53+C53</f>
        <v>0</v>
      </c>
      <c r="J53" s="126">
        <f t="shared" si="311"/>
        <v>0</v>
      </c>
      <c r="K53" s="126">
        <f t="shared" si="311"/>
        <v>0</v>
      </c>
      <c r="L53" s="62"/>
      <c r="M53" s="62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>
        <f t="shared" ref="AD53:AE53" si="312">U53+R53+O53+L53</f>
        <v>0</v>
      </c>
      <c r="AE53" s="126">
        <f t="shared" si="312"/>
        <v>0</v>
      </c>
      <c r="AF53" s="67">
        <f t="shared" si="80"/>
        <v>0</v>
      </c>
      <c r="AG53" s="147"/>
      <c r="AH53" s="147"/>
      <c r="AI53" s="62"/>
      <c r="AJ53" s="126"/>
      <c r="AK53" s="126"/>
      <c r="AL53" s="126"/>
      <c r="AM53" s="62"/>
      <c r="AN53" s="63">
        <v>806939.0</v>
      </c>
      <c r="AO53" s="62"/>
      <c r="AP53" s="62"/>
      <c r="AQ53" s="62"/>
      <c r="AR53" s="62">
        <v>240000.0</v>
      </c>
      <c r="AS53" s="62"/>
      <c r="AT53" s="62"/>
      <c r="AU53" s="62"/>
      <c r="AV53" s="62"/>
      <c r="AW53" s="62"/>
      <c r="AX53" s="126"/>
      <c r="AY53" s="126"/>
      <c r="AZ53" s="63">
        <v>400.0</v>
      </c>
      <c r="BA53" s="62"/>
      <c r="BB53" s="126">
        <f t="shared" si="313"/>
        <v>0</v>
      </c>
      <c r="BC53" s="65">
        <f t="shared" si="314"/>
        <v>807339</v>
      </c>
      <c r="BD53" s="126">
        <f t="shared" si="315"/>
        <v>240000</v>
      </c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44">
        <f t="shared" si="316"/>
        <v>0</v>
      </c>
      <c r="BP53" s="126">
        <f t="shared" ref="BP53:BQ53" si="317">BI53+BF53+BM53</f>
        <v>0</v>
      </c>
      <c r="BQ53" s="65">
        <f t="shared" si="317"/>
        <v>0</v>
      </c>
      <c r="BR53" s="65"/>
      <c r="BS53" s="65"/>
      <c r="BT53" s="65"/>
      <c r="BU53" s="66"/>
      <c r="BV53" s="66"/>
      <c r="BW53" s="66"/>
      <c r="BX53" s="65"/>
      <c r="BY53" s="65"/>
      <c r="BZ53" s="126"/>
      <c r="CA53" s="126"/>
      <c r="CB53" s="62"/>
      <c r="CC53" s="62"/>
      <c r="CD53" s="126"/>
      <c r="CE53" s="126"/>
      <c r="CF53" s="145"/>
      <c r="CG53" s="126"/>
      <c r="CH53" s="126"/>
      <c r="CI53" s="126"/>
      <c r="CJ53" s="126"/>
      <c r="CK53" s="126"/>
      <c r="CL53" s="126"/>
      <c r="CM53" s="65">
        <f t="shared" ref="CM53:CO53" si="318">BR53+BU53+BX53+CA53+CD53+CG53+CJ53</f>
        <v>0</v>
      </c>
      <c r="CN53" s="65">
        <f t="shared" si="318"/>
        <v>0</v>
      </c>
      <c r="CO53" s="65">
        <f t="shared" si="318"/>
        <v>0</v>
      </c>
      <c r="CP53" s="148"/>
      <c r="CQ53" s="126"/>
      <c r="CR53" s="126"/>
      <c r="CS53" s="126"/>
      <c r="CT53" s="133"/>
      <c r="CU53" s="133"/>
      <c r="CV53" s="133">
        <f t="shared" ref="CV53:CW53" si="319">CS53+CP53</f>
        <v>0</v>
      </c>
      <c r="CW53" s="133">
        <f t="shared" si="319"/>
        <v>0</v>
      </c>
      <c r="CX53" s="133"/>
      <c r="CY53" s="133"/>
      <c r="CZ53" s="133"/>
      <c r="DA53" s="133"/>
      <c r="DB53" s="133"/>
      <c r="DC53" s="133"/>
      <c r="DD53" s="133"/>
      <c r="DE53" s="76">
        <f t="shared" si="320"/>
        <v>0</v>
      </c>
      <c r="DF53" s="76">
        <f t="shared" si="294"/>
        <v>807339</v>
      </c>
      <c r="DG53" s="76">
        <f t="shared" si="295"/>
        <v>240000</v>
      </c>
      <c r="DH53" s="77">
        <v>5202.0</v>
      </c>
      <c r="DI53" s="142"/>
      <c r="DJ53" s="149"/>
      <c r="DK53" s="141" t="s">
        <v>145</v>
      </c>
      <c r="DL53" s="142"/>
      <c r="DM53" s="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</row>
    <row r="54" ht="16.5" customHeight="1">
      <c r="A54" s="143" t="s">
        <v>146</v>
      </c>
      <c r="B54" s="60">
        <v>5203.0</v>
      </c>
      <c r="C54" s="62"/>
      <c r="D54" s="62"/>
      <c r="E54" s="62"/>
      <c r="F54" s="62"/>
      <c r="G54" s="62"/>
      <c r="H54" s="62"/>
      <c r="I54" s="126">
        <f t="shared" ref="I54:K54" si="321">F54+C54</f>
        <v>0</v>
      </c>
      <c r="J54" s="126">
        <f t="shared" si="321"/>
        <v>0</v>
      </c>
      <c r="K54" s="126">
        <f t="shared" si="321"/>
        <v>0</v>
      </c>
      <c r="L54" s="63"/>
      <c r="M54" s="63">
        <v>3950.0</v>
      </c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>
        <f t="shared" ref="AD54:AE54" si="322">U54+R54+O54+L54</f>
        <v>0</v>
      </c>
      <c r="AE54" s="126">
        <f t="shared" si="322"/>
        <v>3950</v>
      </c>
      <c r="AF54" s="67">
        <f t="shared" si="80"/>
        <v>0</v>
      </c>
      <c r="AG54" s="63">
        <v>33950.0</v>
      </c>
      <c r="AH54" s="63">
        <v>61357.0</v>
      </c>
      <c r="AI54" s="62">
        <v>8500.0</v>
      </c>
      <c r="AJ54" s="62"/>
      <c r="AK54" s="62"/>
      <c r="AL54" s="126"/>
      <c r="AM54" s="63">
        <v>45419.0</v>
      </c>
      <c r="AN54" s="63">
        <v>49862.0</v>
      </c>
      <c r="AO54" s="62">
        <f>39919-18119</f>
        <v>21800</v>
      </c>
      <c r="AP54" s="63">
        <v>67775.0</v>
      </c>
      <c r="AQ54" s="63">
        <v>121153.0</v>
      </c>
      <c r="AR54" s="62">
        <v>40000.0</v>
      </c>
      <c r="AS54" s="62"/>
      <c r="AT54" s="62"/>
      <c r="AU54" s="62"/>
      <c r="AV54" s="126"/>
      <c r="AW54" s="69">
        <v>2200.0</v>
      </c>
      <c r="AX54" s="126">
        <v>1500.0</v>
      </c>
      <c r="AY54" s="63">
        <v>1440.0</v>
      </c>
      <c r="AZ54" s="63">
        <v>212182.0</v>
      </c>
      <c r="BA54" s="62"/>
      <c r="BB54" s="126">
        <f t="shared" si="313"/>
        <v>148584</v>
      </c>
      <c r="BC54" s="65">
        <f t="shared" si="314"/>
        <v>446754</v>
      </c>
      <c r="BD54" s="126">
        <f t="shared" si="315"/>
        <v>71800</v>
      </c>
      <c r="BE54" s="62"/>
      <c r="BF54" s="62"/>
      <c r="BG54" s="126"/>
      <c r="BH54" s="126"/>
      <c r="BI54" s="63">
        <v>2300.0</v>
      </c>
      <c r="BJ54" s="126"/>
      <c r="BK54" s="126"/>
      <c r="BL54" s="126"/>
      <c r="BM54" s="126"/>
      <c r="BN54" s="126"/>
      <c r="BO54" s="144">
        <f t="shared" si="316"/>
        <v>0</v>
      </c>
      <c r="BP54" s="126">
        <f t="shared" ref="BP54:BQ54" si="323">BI54+BF54+BM54</f>
        <v>2300</v>
      </c>
      <c r="BQ54" s="65">
        <f t="shared" si="323"/>
        <v>0</v>
      </c>
      <c r="BR54" s="65"/>
      <c r="BS54" s="65"/>
      <c r="BT54" s="65"/>
      <c r="BU54" s="63">
        <v>1150.0</v>
      </c>
      <c r="BV54" s="63"/>
      <c r="BW54" s="66"/>
      <c r="BX54" s="65"/>
      <c r="BY54" s="65"/>
      <c r="BZ54" s="126"/>
      <c r="CA54" s="63">
        <v>3350.0</v>
      </c>
      <c r="CB54" s="63">
        <v>24620.0</v>
      </c>
      <c r="CC54" s="62"/>
      <c r="CD54" s="126"/>
      <c r="CE54" s="126"/>
      <c r="CF54" s="145"/>
      <c r="CG54" s="126"/>
      <c r="CH54" s="126"/>
      <c r="CI54" s="126"/>
      <c r="CJ54" s="126"/>
      <c r="CK54" s="126"/>
      <c r="CL54" s="126"/>
      <c r="CM54" s="65">
        <f t="shared" ref="CM54:CO54" si="324">BR54+BU54+BX54+CA54+CD54+CG54+CJ54</f>
        <v>4500</v>
      </c>
      <c r="CN54" s="65">
        <f t="shared" si="324"/>
        <v>24620</v>
      </c>
      <c r="CO54" s="65">
        <f t="shared" si="324"/>
        <v>0</v>
      </c>
      <c r="CP54" s="126"/>
      <c r="CQ54" s="150"/>
      <c r="CR54" s="126"/>
      <c r="CS54" s="126"/>
      <c r="CT54" s="133"/>
      <c r="CU54" s="133"/>
      <c r="CV54" s="133">
        <f t="shared" ref="CV54:CW54" si="325">CS54+CP54</f>
        <v>0</v>
      </c>
      <c r="CW54" s="133">
        <f t="shared" si="325"/>
        <v>0</v>
      </c>
      <c r="CX54" s="133"/>
      <c r="CY54" s="133"/>
      <c r="CZ54" s="133"/>
      <c r="DA54" s="133"/>
      <c r="DB54" s="133"/>
      <c r="DC54" s="133"/>
      <c r="DD54" s="133"/>
      <c r="DE54" s="76">
        <f t="shared" si="320"/>
        <v>153084</v>
      </c>
      <c r="DF54" s="76">
        <f t="shared" si="294"/>
        <v>477624</v>
      </c>
      <c r="DG54" s="76">
        <f t="shared" si="295"/>
        <v>71800</v>
      </c>
      <c r="DH54" s="77">
        <v>5203.0</v>
      </c>
      <c r="DI54" s="142"/>
      <c r="DJ54" s="149"/>
      <c r="DK54" s="146" t="s">
        <v>147</v>
      </c>
      <c r="DL54" s="142"/>
      <c r="DM54" s="151" t="s">
        <v>148</v>
      </c>
      <c r="DN54" s="4"/>
      <c r="DO54" s="5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</row>
    <row r="55" ht="18.0" customHeight="1">
      <c r="A55" s="152" t="s">
        <v>149</v>
      </c>
      <c r="B55" s="60">
        <v>5204.0</v>
      </c>
      <c r="C55" s="62"/>
      <c r="D55" s="62"/>
      <c r="E55" s="62"/>
      <c r="F55" s="62"/>
      <c r="G55" s="62"/>
      <c r="H55" s="62"/>
      <c r="I55" s="126">
        <f t="shared" ref="I55:K55" si="326">F55+C55</f>
        <v>0</v>
      </c>
      <c r="J55" s="126">
        <f t="shared" si="326"/>
        <v>0</v>
      </c>
      <c r="K55" s="126">
        <f t="shared" si="326"/>
        <v>0</v>
      </c>
      <c r="L55" s="62"/>
      <c r="M55" s="62"/>
      <c r="N55" s="62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>
        <f t="shared" ref="AD55:AE55" si="327">U55+R55+O55+L55</f>
        <v>0</v>
      </c>
      <c r="AE55" s="126">
        <f t="shared" si="327"/>
        <v>0</v>
      </c>
      <c r="AF55" s="67">
        <f t="shared" si="80"/>
        <v>0</v>
      </c>
      <c r="AG55" s="147"/>
      <c r="AH55" s="147"/>
      <c r="AI55" s="62"/>
      <c r="AJ55" s="126"/>
      <c r="AK55" s="126"/>
      <c r="AL55" s="126"/>
      <c r="AM55" s="62"/>
      <c r="AN55" s="62"/>
      <c r="AO55" s="62"/>
      <c r="AP55" s="62"/>
      <c r="AQ55" s="63">
        <v>109992.0</v>
      </c>
      <c r="AR55" s="62">
        <v>15000.0</v>
      </c>
      <c r="AS55" s="62"/>
      <c r="AT55" s="62"/>
      <c r="AU55" s="62"/>
      <c r="AV55" s="126"/>
      <c r="AW55" s="126"/>
      <c r="AX55" s="126"/>
      <c r="AY55" s="126"/>
      <c r="AZ55" s="126"/>
      <c r="BA55" s="62"/>
      <c r="BB55" s="126">
        <f t="shared" si="313"/>
        <v>0</v>
      </c>
      <c r="BC55" s="65">
        <f t="shared" si="314"/>
        <v>109992</v>
      </c>
      <c r="BD55" s="126">
        <f t="shared" si="315"/>
        <v>15000</v>
      </c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44">
        <f t="shared" si="316"/>
        <v>0</v>
      </c>
      <c r="BP55" s="126">
        <f t="shared" ref="BP55:BQ55" si="328">BI55+BF55+BM55</f>
        <v>0</v>
      </c>
      <c r="BQ55" s="65">
        <f t="shared" si="328"/>
        <v>0</v>
      </c>
      <c r="BR55" s="126"/>
      <c r="BS55" s="126"/>
      <c r="BT55" s="126"/>
      <c r="BU55" s="62"/>
      <c r="BV55" s="62"/>
      <c r="BW55" s="62"/>
      <c r="BX55" s="126"/>
      <c r="BY55" s="126"/>
      <c r="BZ55" s="126"/>
      <c r="CA55" s="126"/>
      <c r="CB55" s="63">
        <v>49950.0</v>
      </c>
      <c r="CC55" s="62"/>
      <c r="CD55" s="126"/>
      <c r="CE55" s="126"/>
      <c r="CF55" s="150"/>
      <c r="CG55" s="153"/>
      <c r="CH55" s="153"/>
      <c r="CI55" s="153"/>
      <c r="CJ55" s="153"/>
      <c r="CK55" s="153"/>
      <c r="CL55" s="153"/>
      <c r="CM55" s="154">
        <f t="shared" ref="CM55:CO55" si="329">BR55+BU55+BX55+CA55+CD55+CG55+CJ55</f>
        <v>0</v>
      </c>
      <c r="CN55" s="65">
        <f t="shared" si="329"/>
        <v>49950</v>
      </c>
      <c r="CO55" s="65">
        <f t="shared" si="329"/>
        <v>0</v>
      </c>
      <c r="CP55" s="126"/>
      <c r="CQ55" s="150"/>
      <c r="CR55" s="126"/>
      <c r="CS55" s="126"/>
      <c r="CT55" s="133"/>
      <c r="CU55" s="133"/>
      <c r="CV55" s="133">
        <f t="shared" ref="CV55:CW55" si="330">CS55+CP55</f>
        <v>0</v>
      </c>
      <c r="CW55" s="133">
        <f t="shared" si="330"/>
        <v>0</v>
      </c>
      <c r="CX55" s="133"/>
      <c r="CY55" s="133"/>
      <c r="CZ55" s="133"/>
      <c r="DA55" s="133"/>
      <c r="DB55" s="133"/>
      <c r="DC55" s="133"/>
      <c r="DD55" s="133"/>
      <c r="DE55" s="76">
        <f t="shared" si="320"/>
        <v>0</v>
      </c>
      <c r="DF55" s="76">
        <f t="shared" si="294"/>
        <v>159942</v>
      </c>
      <c r="DG55" s="76">
        <f t="shared" si="295"/>
        <v>15000</v>
      </c>
      <c r="DH55" s="77">
        <v>5204.0</v>
      </c>
      <c r="DI55" s="146"/>
      <c r="DJ55" s="149"/>
      <c r="DK55" s="142"/>
      <c r="DL55" s="142"/>
      <c r="DM55" s="155" t="s">
        <v>147</v>
      </c>
      <c r="DN55" s="4"/>
      <c r="DO55" s="4"/>
      <c r="DP55" s="5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</row>
    <row r="56" ht="16.5" customHeight="1">
      <c r="A56" s="143" t="s">
        <v>150</v>
      </c>
      <c r="B56" s="156">
        <v>5205.0</v>
      </c>
      <c r="C56" s="130"/>
      <c r="D56" s="130"/>
      <c r="E56" s="130"/>
      <c r="F56" s="130"/>
      <c r="G56" s="130"/>
      <c r="H56" s="130"/>
      <c r="I56" s="153">
        <f t="shared" ref="I56:K56" si="331">F56+C56</f>
        <v>0</v>
      </c>
      <c r="J56" s="153">
        <f t="shared" si="331"/>
        <v>0</v>
      </c>
      <c r="K56" s="157">
        <f t="shared" si="331"/>
        <v>0</v>
      </c>
      <c r="L56" s="153"/>
      <c r="M56" s="153">
        <v>0.0</v>
      </c>
      <c r="N56" s="153"/>
      <c r="O56" s="153"/>
      <c r="P56" s="128"/>
      <c r="Q56" s="153"/>
      <c r="R56" s="153"/>
      <c r="S56" s="153"/>
      <c r="T56" s="153"/>
      <c r="U56" s="153">
        <v>0.0</v>
      </c>
      <c r="V56" s="157">
        <v>0.0</v>
      </c>
      <c r="W56" s="153"/>
      <c r="X56" s="153"/>
      <c r="Y56" s="153"/>
      <c r="Z56" s="126"/>
      <c r="AA56" s="126"/>
      <c r="AB56" s="126"/>
      <c r="AC56" s="126"/>
      <c r="AD56" s="126">
        <f t="shared" ref="AD56:AE56" si="332">U56+R56+O56+L56</f>
        <v>0</v>
      </c>
      <c r="AE56" s="126">
        <f t="shared" si="332"/>
        <v>0</v>
      </c>
      <c r="AF56" s="67">
        <f t="shared" si="80"/>
        <v>0</v>
      </c>
      <c r="AG56" s="63">
        <v>10418.0</v>
      </c>
      <c r="AH56" s="63">
        <v>107053.0</v>
      </c>
      <c r="AI56" s="62">
        <v>5250.0</v>
      </c>
      <c r="AJ56" s="126"/>
      <c r="AK56" s="126"/>
      <c r="AL56" s="126"/>
      <c r="AM56" s="63">
        <v>28285.0</v>
      </c>
      <c r="AN56" s="63">
        <v>29933.0</v>
      </c>
      <c r="AO56" s="62">
        <f>15368-5016+18119</f>
        <v>28471</v>
      </c>
      <c r="AP56" s="63">
        <v>12528.0</v>
      </c>
      <c r="AQ56" s="63">
        <v>31149.0</v>
      </c>
      <c r="AR56" s="126"/>
      <c r="AS56" s="126"/>
      <c r="AT56" s="126"/>
      <c r="AU56" s="126"/>
      <c r="AV56" s="126"/>
      <c r="AW56" s="126"/>
      <c r="AX56" s="126"/>
      <c r="AY56" s="63">
        <v>27715.0</v>
      </c>
      <c r="AZ56" s="63">
        <v>24161.0</v>
      </c>
      <c r="BA56" s="62"/>
      <c r="BB56" s="126">
        <f t="shared" si="313"/>
        <v>78946</v>
      </c>
      <c r="BC56" s="65">
        <f t="shared" si="314"/>
        <v>192296</v>
      </c>
      <c r="BD56" s="126">
        <f t="shared" si="315"/>
        <v>33721</v>
      </c>
      <c r="BE56" s="126"/>
      <c r="BF56" s="126"/>
      <c r="BG56" s="126"/>
      <c r="BH56" s="126"/>
      <c r="BI56" s="63">
        <v>1407.0</v>
      </c>
      <c r="BJ56" s="126"/>
      <c r="BK56" s="126"/>
      <c r="BL56" s="126"/>
      <c r="BM56" s="126"/>
      <c r="BN56" s="126"/>
      <c r="BO56" s="144">
        <f t="shared" si="316"/>
        <v>0</v>
      </c>
      <c r="BP56" s="126">
        <f t="shared" ref="BP56:BQ56" si="333">BI56+BF56+BM56</f>
        <v>1407</v>
      </c>
      <c r="BQ56" s="65">
        <f t="shared" si="333"/>
        <v>0</v>
      </c>
      <c r="BR56" s="126"/>
      <c r="BS56" s="126"/>
      <c r="BT56" s="126"/>
      <c r="BU56" s="62"/>
      <c r="BV56" s="63">
        <v>4754.0</v>
      </c>
      <c r="BW56" s="62"/>
      <c r="BX56" s="126"/>
      <c r="BY56" s="126"/>
      <c r="BZ56" s="126"/>
      <c r="CA56" s="126"/>
      <c r="CB56" s="62"/>
      <c r="CC56" s="62"/>
      <c r="CD56" s="126"/>
      <c r="CE56" s="126"/>
      <c r="CF56" s="150"/>
      <c r="CG56" s="126"/>
      <c r="CH56" s="126"/>
      <c r="CI56" s="126"/>
      <c r="CJ56" s="126"/>
      <c r="CK56" s="126"/>
      <c r="CL56" s="126"/>
      <c r="CM56" s="65">
        <f t="shared" ref="CM56:CO56" si="334">BR56+BU56+BX56+CA56+CD56+CG56+CJ56</f>
        <v>0</v>
      </c>
      <c r="CN56" s="65">
        <f t="shared" si="334"/>
        <v>4754</v>
      </c>
      <c r="CO56" s="65">
        <f t="shared" si="334"/>
        <v>0</v>
      </c>
      <c r="CP56" s="63"/>
      <c r="CQ56" s="158"/>
      <c r="CR56" s="126"/>
      <c r="CS56" s="126"/>
      <c r="CT56" s="133"/>
      <c r="CU56" s="133"/>
      <c r="CV56" s="133">
        <f t="shared" ref="CV56:CW56" si="335">CS56+CP56</f>
        <v>0</v>
      </c>
      <c r="CW56" s="133">
        <f t="shared" si="335"/>
        <v>0</v>
      </c>
      <c r="CX56" s="133"/>
      <c r="CY56" s="133"/>
      <c r="CZ56" s="133"/>
      <c r="DA56" s="133"/>
      <c r="DB56" s="133"/>
      <c r="DC56" s="133"/>
      <c r="DD56" s="133"/>
      <c r="DE56" s="76">
        <f t="shared" si="320"/>
        <v>78946</v>
      </c>
      <c r="DF56" s="76">
        <f t="shared" si="294"/>
        <v>198457</v>
      </c>
      <c r="DG56" s="76">
        <f t="shared" si="295"/>
        <v>33721</v>
      </c>
      <c r="DH56" s="77">
        <v>5205.0</v>
      </c>
      <c r="DI56" s="58"/>
      <c r="DJ56" s="159"/>
      <c r="DK56" s="142"/>
      <c r="DL56" s="142"/>
      <c r="DM56" s="142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</row>
    <row r="57" ht="27.0" customHeight="1">
      <c r="A57" s="143" t="s">
        <v>151</v>
      </c>
      <c r="B57" s="156">
        <v>5206.0</v>
      </c>
      <c r="C57" s="62"/>
      <c r="D57" s="147"/>
      <c r="E57" s="62"/>
      <c r="F57" s="62"/>
      <c r="G57" s="62"/>
      <c r="H57" s="62"/>
      <c r="I57" s="126"/>
      <c r="J57" s="126"/>
      <c r="K57" s="160"/>
      <c r="L57" s="126"/>
      <c r="M57" s="126"/>
      <c r="N57" s="126"/>
      <c r="O57" s="126"/>
      <c r="P57" s="150"/>
      <c r="Q57" s="126"/>
      <c r="R57" s="126"/>
      <c r="S57" s="126"/>
      <c r="T57" s="126"/>
      <c r="U57" s="126"/>
      <c r="V57" s="160"/>
      <c r="W57" s="160"/>
      <c r="X57" s="160"/>
      <c r="Y57" s="126"/>
      <c r="Z57" s="126"/>
      <c r="AA57" s="126"/>
      <c r="AB57" s="126"/>
      <c r="AC57" s="126"/>
      <c r="AD57" s="126">
        <f t="shared" ref="AD57:AE57" si="336">U57+R57+O57+L57</f>
        <v>0</v>
      </c>
      <c r="AE57" s="126">
        <f t="shared" si="336"/>
        <v>0</v>
      </c>
      <c r="AF57" s="67">
        <f t="shared" si="80"/>
        <v>0</v>
      </c>
      <c r="AG57" s="147"/>
      <c r="AH57" s="147"/>
      <c r="AI57" s="62"/>
      <c r="AJ57" s="126"/>
      <c r="AK57" s="126"/>
      <c r="AL57" s="126"/>
      <c r="AM57" s="126"/>
      <c r="AN57" s="126"/>
      <c r="AO57" s="62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61"/>
      <c r="BA57" s="126"/>
      <c r="BB57" s="126">
        <f t="shared" si="313"/>
        <v>0</v>
      </c>
      <c r="BC57" s="65">
        <f t="shared" si="314"/>
        <v>0</v>
      </c>
      <c r="BD57" s="126">
        <f t="shared" si="315"/>
        <v>0</v>
      </c>
      <c r="BE57" s="126"/>
      <c r="BF57" s="161"/>
      <c r="BG57" s="126"/>
      <c r="BH57" s="126"/>
      <c r="BI57" s="161"/>
      <c r="BJ57" s="126"/>
      <c r="BK57" s="126"/>
      <c r="BL57" s="126"/>
      <c r="BM57" s="126"/>
      <c r="BN57" s="126"/>
      <c r="BO57" s="144">
        <f t="shared" si="316"/>
        <v>0</v>
      </c>
      <c r="BP57" s="126">
        <f t="shared" ref="BP57:BQ57" si="337">BI57+BF57+BM57</f>
        <v>0</v>
      </c>
      <c r="BQ57" s="65">
        <f t="shared" si="337"/>
        <v>0</v>
      </c>
      <c r="BR57" s="126"/>
      <c r="BS57" s="126"/>
      <c r="BT57" s="126"/>
      <c r="BU57" s="162"/>
      <c r="BV57" s="162"/>
      <c r="BW57" s="62"/>
      <c r="BX57" s="126"/>
      <c r="BY57" s="161"/>
      <c r="BZ57" s="126"/>
      <c r="CA57" s="126"/>
      <c r="CB57" s="126"/>
      <c r="CC57" s="126"/>
      <c r="CD57" s="126"/>
      <c r="CE57" s="126"/>
      <c r="CF57" s="150"/>
      <c r="CG57" s="126"/>
      <c r="CH57" s="126"/>
      <c r="CI57" s="126"/>
      <c r="CJ57" s="126"/>
      <c r="CK57" s="161"/>
      <c r="CL57" s="126"/>
      <c r="CM57" s="65">
        <f t="shared" ref="CM57:CO57" si="338">BR57+BU57+BX57+CA57+CD57+CG57+CJ57</f>
        <v>0</v>
      </c>
      <c r="CN57" s="65">
        <f t="shared" si="338"/>
        <v>0</v>
      </c>
      <c r="CO57" s="65">
        <f t="shared" si="338"/>
        <v>0</v>
      </c>
      <c r="CP57" s="153"/>
      <c r="CQ57" s="126"/>
      <c r="CR57" s="126"/>
      <c r="CS57" s="126"/>
      <c r="CT57" s="133"/>
      <c r="CU57" s="133"/>
      <c r="CV57" s="133">
        <f t="shared" ref="CV57:CW57" si="339">CS57+CP57</f>
        <v>0</v>
      </c>
      <c r="CW57" s="133">
        <f t="shared" si="339"/>
        <v>0</v>
      </c>
      <c r="CX57" s="133"/>
      <c r="CY57" s="133"/>
      <c r="CZ57" s="133"/>
      <c r="DA57" s="133"/>
      <c r="DB57" s="133"/>
      <c r="DC57" s="133"/>
      <c r="DD57" s="133"/>
      <c r="DE57" s="76">
        <f t="shared" si="320"/>
        <v>0</v>
      </c>
      <c r="DF57" s="76">
        <f t="shared" si="294"/>
        <v>0</v>
      </c>
      <c r="DG57" s="76">
        <f t="shared" si="295"/>
        <v>0</v>
      </c>
      <c r="DH57" s="77">
        <v>5206.0</v>
      </c>
      <c r="DI57" s="159"/>
      <c r="DJ57" s="163"/>
      <c r="DK57" s="142"/>
      <c r="DL57" s="142"/>
      <c r="DM57" s="142"/>
      <c r="DN57" s="141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</row>
    <row r="58" ht="16.5" customHeight="1">
      <c r="A58" s="143" t="s">
        <v>152</v>
      </c>
      <c r="B58" s="156">
        <v>5219.0</v>
      </c>
      <c r="C58" s="133"/>
      <c r="D58" s="164"/>
      <c r="E58" s="133"/>
      <c r="F58" s="133"/>
      <c r="G58" s="133"/>
      <c r="H58" s="133"/>
      <c r="I58" s="133"/>
      <c r="J58" s="133"/>
      <c r="K58" s="165"/>
      <c r="L58" s="133"/>
      <c r="M58" s="133"/>
      <c r="N58" s="133"/>
      <c r="O58" s="166"/>
      <c r="P58" s="167"/>
      <c r="Q58" s="168"/>
      <c r="R58" s="166"/>
      <c r="S58" s="166"/>
      <c r="T58" s="166"/>
      <c r="U58" s="133"/>
      <c r="V58" s="165"/>
      <c r="W58" s="169"/>
      <c r="X58" s="170"/>
      <c r="Y58" s="133"/>
      <c r="Z58" s="171"/>
      <c r="AA58" s="132"/>
      <c r="AB58" s="132"/>
      <c r="AC58" s="132"/>
      <c r="AD58" s="172"/>
      <c r="AE58" s="171"/>
      <c r="AF58" s="173">
        <f t="shared" si="80"/>
        <v>0</v>
      </c>
      <c r="AG58" s="174"/>
      <c r="AH58" s="174"/>
      <c r="AI58" s="132"/>
      <c r="AJ58" s="132"/>
      <c r="AK58" s="175"/>
      <c r="AL58" s="171"/>
      <c r="AM58" s="176"/>
      <c r="AN58" s="176"/>
      <c r="AO58" s="177"/>
      <c r="AP58" s="178"/>
      <c r="AQ58" s="179">
        <v>2344.0</v>
      </c>
      <c r="AR58" s="132"/>
      <c r="AS58" s="132"/>
      <c r="AT58" s="132"/>
      <c r="AU58" s="132"/>
      <c r="AV58" s="175"/>
      <c r="AW58" s="171"/>
      <c r="AX58" s="132"/>
      <c r="AY58" s="132"/>
      <c r="AZ58" s="179">
        <v>95757.0</v>
      </c>
      <c r="BA58" s="175"/>
      <c r="BB58" s="175">
        <f t="shared" si="313"/>
        <v>0</v>
      </c>
      <c r="BC58" s="154">
        <f t="shared" si="314"/>
        <v>98101</v>
      </c>
      <c r="BD58" s="132"/>
      <c r="BE58" s="132"/>
      <c r="BF58" s="174"/>
      <c r="BG58" s="132"/>
      <c r="BH58" s="132"/>
      <c r="BI58" s="174"/>
      <c r="BJ58" s="132"/>
      <c r="BK58" s="132"/>
      <c r="BL58" s="132"/>
      <c r="BM58" s="132"/>
      <c r="BN58" s="132"/>
      <c r="BO58" s="180"/>
      <c r="BP58" s="132">
        <f t="shared" ref="BP58:BQ58" si="340">BI58+BF58+BM58</f>
        <v>0</v>
      </c>
      <c r="BQ58" s="154">
        <f t="shared" si="340"/>
        <v>0</v>
      </c>
      <c r="BR58" s="132"/>
      <c r="BS58" s="132"/>
      <c r="BT58" s="132"/>
      <c r="BU58" s="181"/>
      <c r="BV58" s="181"/>
      <c r="BW58" s="131"/>
      <c r="BX58" s="132"/>
      <c r="BY58" s="174"/>
      <c r="BZ58" s="171"/>
      <c r="CA58" s="132"/>
      <c r="CB58" s="132"/>
      <c r="CC58" s="132"/>
      <c r="CD58" s="132"/>
      <c r="CE58" s="132"/>
      <c r="CF58" s="182"/>
      <c r="CG58" s="133"/>
      <c r="CH58" s="133"/>
      <c r="CI58" s="133"/>
      <c r="CJ58" s="133"/>
      <c r="CK58" s="164"/>
      <c r="CL58" s="133"/>
      <c r="CM58" s="65">
        <f t="shared" ref="CM58:CO58" si="341">BR58+BU58+BX58+CA58+CD58+CG58+CJ58</f>
        <v>0</v>
      </c>
      <c r="CN58" s="65">
        <f t="shared" si="341"/>
        <v>0</v>
      </c>
      <c r="CO58" s="65">
        <f t="shared" si="341"/>
        <v>0</v>
      </c>
      <c r="CP58" s="133"/>
      <c r="CQ58" s="133"/>
      <c r="CR58" s="133">
        <v>0.0</v>
      </c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76">
        <f t="shared" si="320"/>
        <v>0</v>
      </c>
      <c r="DF58" s="76">
        <f t="shared" si="294"/>
        <v>98101</v>
      </c>
      <c r="DG58" s="76">
        <f t="shared" si="295"/>
        <v>0</v>
      </c>
      <c r="DH58" s="77">
        <v>5219.0</v>
      </c>
      <c r="DI58" s="159"/>
      <c r="DJ58" s="163"/>
      <c r="DK58" s="142"/>
      <c r="DL58" s="142"/>
      <c r="DM58" s="142"/>
      <c r="DN58" s="141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</row>
    <row r="59" ht="15.75" customHeight="1">
      <c r="A59" s="82" t="s">
        <v>153</v>
      </c>
      <c r="B59" s="183" t="s">
        <v>154</v>
      </c>
      <c r="C59" s="56"/>
      <c r="D59" s="56"/>
      <c r="E59" s="56"/>
      <c r="F59" s="56">
        <v>0.0</v>
      </c>
      <c r="G59" s="56">
        <v>0.0</v>
      </c>
      <c r="H59" s="56"/>
      <c r="I59" s="56">
        <f t="shared" ref="I59:K59" si="342">F59+C59</f>
        <v>0</v>
      </c>
      <c r="J59" s="56">
        <f t="shared" si="342"/>
        <v>0</v>
      </c>
      <c r="K59" s="184">
        <f t="shared" si="342"/>
        <v>0</v>
      </c>
      <c r="L59" s="56">
        <v>0.0</v>
      </c>
      <c r="M59" s="56">
        <v>0.0</v>
      </c>
      <c r="N59" s="56"/>
      <c r="O59" s="185"/>
      <c r="P59" s="186"/>
      <c r="Q59" s="187"/>
      <c r="R59" s="185"/>
      <c r="S59" s="185"/>
      <c r="T59" s="185"/>
      <c r="U59" s="56"/>
      <c r="V59" s="56"/>
      <c r="W59" s="188"/>
      <c r="X59" s="138"/>
      <c r="Y59" s="56"/>
      <c r="Z59" s="189"/>
      <c r="AA59" s="56"/>
      <c r="AB59" s="56"/>
      <c r="AC59" s="56"/>
      <c r="AD59" s="190">
        <f t="shared" ref="AD59:AE59" si="343">U59+R59+O59+L59</f>
        <v>0</v>
      </c>
      <c r="AE59" s="56">
        <f t="shared" si="343"/>
        <v>0</v>
      </c>
      <c r="AF59" s="56">
        <f>N59+Q59+W59+Z59</f>
        <v>0</v>
      </c>
      <c r="AG59" s="138">
        <f>AG60</f>
        <v>2311</v>
      </c>
      <c r="AH59" s="138">
        <f t="shared" ref="AH59:AI59" si="344">AH60+AH61</f>
        <v>8105</v>
      </c>
      <c r="AI59" s="56">
        <f t="shared" si="344"/>
        <v>0</v>
      </c>
      <c r="AJ59" s="56"/>
      <c r="AK59" s="89"/>
      <c r="AL59" s="184"/>
      <c r="AM59" s="138" t="str">
        <f t="shared" ref="AM59:AR59" si="345">AM60</f>
        <v/>
      </c>
      <c r="AN59" s="138" t="str">
        <f t="shared" si="345"/>
        <v/>
      </c>
      <c r="AO59" s="138">
        <f t="shared" si="345"/>
        <v>500</v>
      </c>
      <c r="AP59" s="187">
        <f t="shared" si="345"/>
        <v>10995</v>
      </c>
      <c r="AQ59" s="191">
        <f t="shared" si="345"/>
        <v>3000</v>
      </c>
      <c r="AR59" s="191">
        <f t="shared" si="345"/>
        <v>5000</v>
      </c>
      <c r="AS59" s="56"/>
      <c r="AT59" s="56"/>
      <c r="AU59" s="56"/>
      <c r="AV59" s="89"/>
      <c r="AW59" s="184"/>
      <c r="AX59" s="56"/>
      <c r="AY59" s="56" t="str">
        <f>AY60</f>
        <v/>
      </c>
      <c r="AZ59" s="56"/>
      <c r="BA59" s="192"/>
      <c r="BB59" s="138">
        <f t="shared" si="313"/>
        <v>13306</v>
      </c>
      <c r="BC59" s="56">
        <f t="shared" ref="BC59:BD59" si="346">AZ59+AW59+AQ59+AN59+AK59+AH59</f>
        <v>11105</v>
      </c>
      <c r="BD59" s="56">
        <f t="shared" si="346"/>
        <v>5500</v>
      </c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>
        <f>BK59+BH59+BE59</f>
        <v>0</v>
      </c>
      <c r="BP59" s="138">
        <f t="shared" ref="BP59:BP60" si="348">BI59+BF59+BM59</f>
        <v>0</v>
      </c>
      <c r="BQ59" s="56"/>
      <c r="BR59" s="56"/>
      <c r="BS59" s="56"/>
      <c r="BT59" s="56"/>
      <c r="BU59" s="185"/>
      <c r="BV59" s="185"/>
      <c r="BW59" s="185"/>
      <c r="BX59" s="56"/>
      <c r="BY59" s="56"/>
      <c r="BZ59" s="184"/>
      <c r="CA59" s="56"/>
      <c r="CB59" s="56">
        <f>CB61</f>
        <v>1362</v>
      </c>
      <c r="CC59" s="56"/>
      <c r="CD59" s="56"/>
      <c r="CE59" s="56"/>
      <c r="CF59" s="89"/>
      <c r="CG59" s="56"/>
      <c r="CH59" s="56"/>
      <c r="CI59" s="56"/>
      <c r="CJ59" s="56"/>
      <c r="CK59" s="56"/>
      <c r="CL59" s="56"/>
      <c r="CM59" s="56">
        <f>CJ59+BU59</f>
        <v>0</v>
      </c>
      <c r="CN59" s="56">
        <f>CB59</f>
        <v>1362</v>
      </c>
      <c r="CO59" s="107">
        <f>BT59+BW59+BZ59+CC59+CF59+CI59+CL59</f>
        <v>0</v>
      </c>
      <c r="CP59" s="56"/>
      <c r="CQ59" s="56"/>
      <c r="CR59" s="56"/>
      <c r="CS59" s="56"/>
      <c r="CT59" s="56"/>
      <c r="CU59" s="56"/>
      <c r="CV59" s="56">
        <f t="shared" ref="CV59:CW59" si="347">CS59+CP59+CM59</f>
        <v>0</v>
      </c>
      <c r="CW59" s="56">
        <f t="shared" si="347"/>
        <v>1362</v>
      </c>
      <c r="CX59" s="56"/>
      <c r="CY59" s="56"/>
      <c r="CZ59" s="56"/>
      <c r="DA59" s="56"/>
      <c r="DB59" s="56"/>
      <c r="DC59" s="56"/>
      <c r="DD59" s="56"/>
      <c r="DE59" s="138">
        <f t="shared" ref="DE59:DE63" si="349">C59+F59+L59+O59+R59+U59+AJ59+AM59+AP59+AV59+AY59+BE59+BH59+BK59+BU59+BX59+CJ59+CP59+CS59+CY59+DB59+I59+AG59+CD59+CG59</f>
        <v>13306</v>
      </c>
      <c r="DF59" s="116">
        <f t="shared" si="294"/>
        <v>12467</v>
      </c>
      <c r="DG59" s="116">
        <f t="shared" si="295"/>
        <v>5500</v>
      </c>
      <c r="DH59" s="90" t="s">
        <v>154</v>
      </c>
      <c r="DI59" s="163"/>
      <c r="DJ59" s="163"/>
      <c r="DK59" s="142"/>
      <c r="DL59" s="142"/>
      <c r="DM59" s="142" t="s">
        <v>155</v>
      </c>
      <c r="DN59" s="146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</row>
    <row r="60" ht="26.25" customHeight="1">
      <c r="A60" s="82" t="s">
        <v>156</v>
      </c>
      <c r="B60" s="183">
        <v>5301.0</v>
      </c>
      <c r="C60" s="56"/>
      <c r="D60" s="56"/>
      <c r="E60" s="56"/>
      <c r="F60" s="56"/>
      <c r="G60" s="56"/>
      <c r="H60" s="56"/>
      <c r="I60" s="56"/>
      <c r="J60" s="56"/>
      <c r="K60" s="56"/>
      <c r="L60" s="193"/>
      <c r="M60" s="193"/>
      <c r="N60" s="194"/>
      <c r="O60" s="195"/>
      <c r="P60" s="185"/>
      <c r="Q60" s="187"/>
      <c r="R60" s="185"/>
      <c r="S60" s="185"/>
      <c r="T60" s="196"/>
      <c r="U60" s="55"/>
      <c r="V60" s="55"/>
      <c r="W60" s="197"/>
      <c r="X60" s="198"/>
      <c r="Y60" s="56"/>
      <c r="Z60" s="189"/>
      <c r="AA60" s="56"/>
      <c r="AB60" s="56"/>
      <c r="AC60" s="56"/>
      <c r="AD60" s="190"/>
      <c r="AE60" s="56"/>
      <c r="AF60" s="56"/>
      <c r="AG60" s="199">
        <v>2311.0</v>
      </c>
      <c r="AH60" s="199">
        <v>6743.0</v>
      </c>
      <c r="AI60" s="56"/>
      <c r="AJ60" s="56"/>
      <c r="AK60" s="54"/>
      <c r="AL60" s="55"/>
      <c r="AM60" s="200"/>
      <c r="AN60" s="200"/>
      <c r="AO60" s="201">
        <v>500.0</v>
      </c>
      <c r="AP60" s="202">
        <v>10995.0</v>
      </c>
      <c r="AQ60" s="202">
        <v>3000.0</v>
      </c>
      <c r="AR60" s="56">
        <v>5000.0</v>
      </c>
      <c r="AS60" s="56"/>
      <c r="AT60" s="56"/>
      <c r="AU60" s="56"/>
      <c r="AV60" s="89"/>
      <c r="AW60" s="184"/>
      <c r="AX60" s="56"/>
      <c r="AY60" s="56"/>
      <c r="AZ60" s="56"/>
      <c r="BA60" s="89"/>
      <c r="BB60" s="56"/>
      <c r="BC60" s="56"/>
      <c r="BD60" s="56">
        <f t="shared" ref="BD60:BD61" si="350">BA60+AX60+AR60+AO60+AL60+AI60</f>
        <v>5500</v>
      </c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138">
        <f t="shared" si="348"/>
        <v>0</v>
      </c>
      <c r="BQ60" s="56"/>
      <c r="BR60" s="56"/>
      <c r="BS60" s="56"/>
      <c r="BT60" s="56"/>
      <c r="BU60" s="185"/>
      <c r="BV60" s="185"/>
      <c r="BW60" s="185"/>
      <c r="BX60" s="56"/>
      <c r="BY60" s="56"/>
      <c r="BZ60" s="56"/>
      <c r="CA60" s="193"/>
      <c r="CB60" s="193"/>
      <c r="CC60" s="193"/>
      <c r="CD60" s="193"/>
      <c r="CE60" s="193"/>
      <c r="CF60" s="56"/>
      <c r="CG60" s="56"/>
      <c r="CH60" s="56"/>
      <c r="CI60" s="56"/>
      <c r="CJ60" s="56"/>
      <c r="CK60" s="56"/>
      <c r="CL60" s="56"/>
      <c r="CM60" s="56"/>
      <c r="CN60" s="138"/>
      <c r="CO60" s="138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138">
        <f t="shared" si="349"/>
        <v>13306</v>
      </c>
      <c r="DF60" s="116">
        <f t="shared" si="294"/>
        <v>9743</v>
      </c>
      <c r="DG60" s="116">
        <f t="shared" si="295"/>
        <v>5500</v>
      </c>
      <c r="DH60" s="90">
        <v>5301.0</v>
      </c>
      <c r="DI60" s="163"/>
      <c r="DJ60" s="163"/>
      <c r="DK60" s="142"/>
      <c r="DL60" s="142"/>
      <c r="DM60" s="142" t="s">
        <v>157</v>
      </c>
      <c r="DN60" s="146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</row>
    <row r="61" ht="15.75" customHeight="1">
      <c r="A61" s="82" t="s">
        <v>158</v>
      </c>
      <c r="B61" s="183">
        <v>5309.0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3"/>
      <c r="O61" s="185"/>
      <c r="P61" s="185"/>
      <c r="Q61" s="187"/>
      <c r="R61" s="185"/>
      <c r="S61" s="185"/>
      <c r="T61" s="196"/>
      <c r="U61" s="55"/>
      <c r="V61" s="55"/>
      <c r="W61" s="197"/>
      <c r="X61" s="198"/>
      <c r="Y61" s="56"/>
      <c r="Z61" s="189"/>
      <c r="AA61" s="56"/>
      <c r="AB61" s="56"/>
      <c r="AC61" s="56"/>
      <c r="AD61" s="190"/>
      <c r="AE61" s="56"/>
      <c r="AF61" s="56"/>
      <c r="AG61" s="56"/>
      <c r="AH61" s="199">
        <v>1362.0</v>
      </c>
      <c r="AI61" s="56"/>
      <c r="AJ61" s="56"/>
      <c r="AK61" s="89"/>
      <c r="AL61" s="56"/>
      <c r="AM61" s="201"/>
      <c r="AN61" s="201"/>
      <c r="AO61" s="201"/>
      <c r="AP61" s="201"/>
      <c r="AQ61" s="202"/>
      <c r="AR61" s="56"/>
      <c r="AS61" s="56"/>
      <c r="AT61" s="56"/>
      <c r="AU61" s="56"/>
      <c r="AV61" s="89"/>
      <c r="AW61" s="184"/>
      <c r="AX61" s="56"/>
      <c r="AY61" s="56"/>
      <c r="AZ61" s="56"/>
      <c r="BA61" s="89"/>
      <c r="BB61" s="56"/>
      <c r="BC61" s="56"/>
      <c r="BD61" s="56">
        <f t="shared" si="350"/>
        <v>0</v>
      </c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138"/>
      <c r="BQ61" s="56"/>
      <c r="BR61" s="56"/>
      <c r="BS61" s="56"/>
      <c r="BT61" s="56"/>
      <c r="BU61" s="185"/>
      <c r="BV61" s="185"/>
      <c r="BW61" s="185"/>
      <c r="BX61" s="56"/>
      <c r="BY61" s="56"/>
      <c r="BZ61" s="56"/>
      <c r="CA61" s="193"/>
      <c r="CB61" s="203">
        <v>1362.0</v>
      </c>
      <c r="CC61" s="193"/>
      <c r="CD61" s="193"/>
      <c r="CE61" s="193"/>
      <c r="CF61" s="56"/>
      <c r="CG61" s="56"/>
      <c r="CH61" s="56"/>
      <c r="CI61" s="56"/>
      <c r="CJ61" s="56"/>
      <c r="CK61" s="56"/>
      <c r="CL61" s="56"/>
      <c r="CM61" s="56"/>
      <c r="CN61" s="138">
        <v>1262.0</v>
      </c>
      <c r="CO61" s="138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138">
        <f t="shared" si="349"/>
        <v>0</v>
      </c>
      <c r="DF61" s="116">
        <f t="shared" si="294"/>
        <v>2724</v>
      </c>
      <c r="DG61" s="116">
        <f t="shared" si="295"/>
        <v>0</v>
      </c>
      <c r="DH61" s="90">
        <v>5309.0</v>
      </c>
      <c r="DI61" s="163"/>
      <c r="DJ61" s="163"/>
      <c r="DK61" s="142"/>
      <c r="DL61" s="142"/>
      <c r="DM61" s="142"/>
      <c r="DN61" s="146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</row>
    <row r="62" ht="15.75" customHeight="1">
      <c r="A62" s="82" t="s">
        <v>159</v>
      </c>
      <c r="B62" s="183">
        <v>55.0</v>
      </c>
      <c r="C62" s="56"/>
      <c r="D62" s="56"/>
      <c r="E62" s="56"/>
      <c r="F62" s="56">
        <v>0.0</v>
      </c>
      <c r="G62" s="56">
        <v>0.0</v>
      </c>
      <c r="H62" s="56"/>
      <c r="I62" s="56">
        <f t="shared" ref="I62:K62" si="351">F62+C62</f>
        <v>0</v>
      </c>
      <c r="J62" s="56">
        <f t="shared" si="351"/>
        <v>0</v>
      </c>
      <c r="K62" s="56">
        <f t="shared" si="351"/>
        <v>0</v>
      </c>
      <c r="L62" s="56"/>
      <c r="M62" s="56"/>
      <c r="N62" s="53"/>
      <c r="O62" s="185"/>
      <c r="P62" s="185"/>
      <c r="Q62" s="187"/>
      <c r="R62" s="185"/>
      <c r="S62" s="185"/>
      <c r="T62" s="196"/>
      <c r="U62" s="55">
        <v>0.0</v>
      </c>
      <c r="V62" s="55">
        <v>0.0</v>
      </c>
      <c r="W62" s="184"/>
      <c r="X62" s="184"/>
      <c r="Y62" s="56"/>
      <c r="Z62" s="184"/>
      <c r="AA62" s="56"/>
      <c r="AB62" s="56"/>
      <c r="AC62" s="56"/>
      <c r="AD62" s="190">
        <f t="shared" ref="AD62:AE62" si="352">U62+R62+O62+L62</f>
        <v>0</v>
      </c>
      <c r="AE62" s="56">
        <f t="shared" si="352"/>
        <v>0</v>
      </c>
      <c r="AF62" s="193">
        <f t="shared" ref="AF62:AF63" si="358">N62+Q62+W62+Z62</f>
        <v>0</v>
      </c>
      <c r="AG62" s="193"/>
      <c r="AH62" s="193"/>
      <c r="AI62" s="193"/>
      <c r="AJ62" s="204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89"/>
      <c r="AW62" s="184"/>
      <c r="AX62" s="56"/>
      <c r="AY62" s="56"/>
      <c r="AZ62" s="56"/>
      <c r="BA62" s="89"/>
      <c r="BB62" s="56">
        <f t="shared" ref="BB62:BD62" si="353">AY62+AV62+AP62+AM62+AJ62+AG62</f>
        <v>0</v>
      </c>
      <c r="BC62" s="56">
        <f t="shared" si="353"/>
        <v>0</v>
      </c>
      <c r="BD62" s="56">
        <f t="shared" si="353"/>
        <v>0</v>
      </c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>
        <f t="shared" ref="BO62:BO63" si="360">BK62+BH62+BE62</f>
        <v>0</v>
      </c>
      <c r="BP62" s="138">
        <f t="shared" ref="BP62:BP63" si="361">BI62+BF62+BM62</f>
        <v>0</v>
      </c>
      <c r="BQ62" s="56"/>
      <c r="BR62" s="56"/>
      <c r="BS62" s="56"/>
      <c r="BT62" s="56"/>
      <c r="BU62" s="185"/>
      <c r="BV62" s="185"/>
      <c r="BW62" s="185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138"/>
      <c r="CO62" s="138"/>
      <c r="CP62" s="56"/>
      <c r="CQ62" s="56"/>
      <c r="CR62" s="56"/>
      <c r="CS62" s="56"/>
      <c r="CT62" s="56"/>
      <c r="CU62" s="56"/>
      <c r="CV62" s="56">
        <f t="shared" ref="CV62:CW62" si="354">CS62+CP62+CM62</f>
        <v>0</v>
      </c>
      <c r="CW62" s="56">
        <f t="shared" si="354"/>
        <v>0</v>
      </c>
      <c r="CX62" s="56"/>
      <c r="CY62" s="56"/>
      <c r="CZ62" s="56"/>
      <c r="DA62" s="56"/>
      <c r="DB62" s="56"/>
      <c r="DC62" s="56"/>
      <c r="DD62" s="56"/>
      <c r="DE62" s="138">
        <f t="shared" si="349"/>
        <v>0</v>
      </c>
      <c r="DF62" s="138">
        <f t="shared" ref="DF62:DG62" si="355">D62+G62+M62+P62+S62+V62+AK62+AN62+AQ62+AW62+AZ62+BF62+BI62+BL62+BV62+BY62+CK62+CQ62+CT62+CZ62+DC62+J62+AH62+CE62+CH62</f>
        <v>0</v>
      </c>
      <c r="DG62" s="138">
        <f t="shared" si="355"/>
        <v>0</v>
      </c>
      <c r="DH62" s="90">
        <v>55.0</v>
      </c>
      <c r="DI62" s="163"/>
      <c r="DJ62" s="58"/>
      <c r="DK62" s="58"/>
      <c r="DL62" s="58"/>
      <c r="DM62" s="205" t="s">
        <v>160</v>
      </c>
      <c r="DN62" s="4"/>
      <c r="DO62" s="5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</row>
    <row r="63" ht="12.75" customHeight="1">
      <c r="A63" s="82" t="s">
        <v>161</v>
      </c>
      <c r="B63" s="183">
        <v>97.0</v>
      </c>
      <c r="C63" s="56"/>
      <c r="D63" s="56"/>
      <c r="E63" s="56"/>
      <c r="F63" s="56">
        <v>0.0</v>
      </c>
      <c r="G63" s="56">
        <v>0.0</v>
      </c>
      <c r="H63" s="56"/>
      <c r="I63" s="56">
        <f t="shared" ref="I63:K63" si="356">F63+C63</f>
        <v>0</v>
      </c>
      <c r="J63" s="56">
        <f t="shared" si="356"/>
        <v>0</v>
      </c>
      <c r="K63" s="56">
        <f t="shared" si="356"/>
        <v>0</v>
      </c>
      <c r="L63" s="206"/>
      <c r="M63" s="206"/>
      <c r="N63" s="207"/>
      <c r="O63" s="208"/>
      <c r="P63" s="208"/>
      <c r="Q63" s="209"/>
      <c r="R63" s="208"/>
      <c r="S63" s="206"/>
      <c r="T63" s="207"/>
      <c r="U63" s="207"/>
      <c r="V63" s="207"/>
      <c r="W63" s="210"/>
      <c r="X63" s="210"/>
      <c r="Y63" s="210"/>
      <c r="Z63" s="210"/>
      <c r="AA63" s="207"/>
      <c r="AB63" s="207"/>
      <c r="AC63" s="207"/>
      <c r="AD63" s="190">
        <f t="shared" ref="AD63:AE63" si="357">U63+R63+O63+L63</f>
        <v>0</v>
      </c>
      <c r="AE63" s="56">
        <f t="shared" si="357"/>
        <v>0</v>
      </c>
      <c r="AF63" s="56">
        <f t="shared" si="358"/>
        <v>0</v>
      </c>
      <c r="AG63" s="56"/>
      <c r="AH63" s="56"/>
      <c r="AI63" s="56"/>
      <c r="AJ63" s="89"/>
      <c r="AK63" s="193"/>
      <c r="AL63" s="193"/>
      <c r="AM63" s="193"/>
      <c r="AN63" s="192"/>
      <c r="AO63" s="189"/>
      <c r="AP63" s="56"/>
      <c r="AQ63" s="56"/>
      <c r="AR63" s="56"/>
      <c r="AS63" s="56"/>
      <c r="AT63" s="56"/>
      <c r="AU63" s="56"/>
      <c r="AV63" s="89"/>
      <c r="AW63" s="56"/>
      <c r="AX63" s="193"/>
      <c r="AY63" s="193"/>
      <c r="AZ63" s="193"/>
      <c r="BA63" s="56"/>
      <c r="BB63" s="56">
        <f t="shared" ref="BB63:BD63" si="359">AY63+AV63+AP63+AM63+AJ63+AG63</f>
        <v>0</v>
      </c>
      <c r="BC63" s="56">
        <f t="shared" si="359"/>
        <v>0</v>
      </c>
      <c r="BD63" s="56">
        <f t="shared" si="359"/>
        <v>0</v>
      </c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>
        <f t="shared" si="360"/>
        <v>0</v>
      </c>
      <c r="BP63" s="138">
        <f t="shared" si="361"/>
        <v>0</v>
      </c>
      <c r="BQ63" s="208"/>
      <c r="BR63" s="208"/>
      <c r="BS63" s="208"/>
      <c r="BT63" s="208"/>
      <c r="BU63" s="185"/>
      <c r="BV63" s="56"/>
      <c r="BW63" s="185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138"/>
      <c r="CO63" s="138"/>
      <c r="CP63" s="56"/>
      <c r="CQ63" s="56"/>
      <c r="CR63" s="56"/>
      <c r="CS63" s="56"/>
      <c r="CT63" s="56"/>
      <c r="CU63" s="56"/>
      <c r="CV63" s="56">
        <f t="shared" ref="CV63:CW63" si="362">CS63+CP63+CM63</f>
        <v>0</v>
      </c>
      <c r="CW63" s="56">
        <f t="shared" si="362"/>
        <v>0</v>
      </c>
      <c r="CX63" s="208"/>
      <c r="CY63" s="56"/>
      <c r="CZ63" s="56"/>
      <c r="DA63" s="56"/>
      <c r="DB63" s="56"/>
      <c r="DC63" s="56"/>
      <c r="DD63" s="56"/>
      <c r="DE63" s="138">
        <f t="shared" si="349"/>
        <v>0</v>
      </c>
      <c r="DF63" s="138">
        <f t="shared" ref="DF63:DG63" si="363">D63+G63+M63+P63+S63+V63+AK63+AN63+AQ63+AW63+AZ63+BF63+BI63+BL63+BV63+BY63+CK63+CQ63+CT63+CZ63+DC63+J63+AH63+CE63+CH63</f>
        <v>0</v>
      </c>
      <c r="DG63" s="138">
        <f t="shared" si="363"/>
        <v>0</v>
      </c>
      <c r="DH63" s="90">
        <v>97.0</v>
      </c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</row>
    <row r="64" ht="12.75" customHeight="1">
      <c r="A64" s="211" t="s">
        <v>162</v>
      </c>
      <c r="B64" s="212"/>
      <c r="C64" s="213">
        <f t="shared" ref="C64:K64" si="364">C63+C62+C59+C51+C50+C49+C48+C45+C42+C41+C21+C16+C10+C5</f>
        <v>397111</v>
      </c>
      <c r="D64" s="213">
        <f t="shared" si="364"/>
        <v>282526</v>
      </c>
      <c r="E64" s="213">
        <f t="shared" si="364"/>
        <v>35357</v>
      </c>
      <c r="F64" s="213">
        <f t="shared" si="364"/>
        <v>1756326</v>
      </c>
      <c r="G64" s="213">
        <f t="shared" si="364"/>
        <v>2066381</v>
      </c>
      <c r="H64" s="214">
        <f t="shared" si="364"/>
        <v>2586412</v>
      </c>
      <c r="I64" s="213">
        <f t="shared" si="364"/>
        <v>2153437</v>
      </c>
      <c r="J64" s="213">
        <f t="shared" si="364"/>
        <v>2348907</v>
      </c>
      <c r="K64" s="214">
        <f t="shared" si="364"/>
        <v>2621769</v>
      </c>
      <c r="L64" s="215">
        <f t="shared" ref="L64:Q64" si="365">L63+L62+L59+L51+L50+L49+L48+L45+L42+L41+L21+L16+L10+L5+L38</f>
        <v>33387</v>
      </c>
      <c r="M64" s="215">
        <f t="shared" si="365"/>
        <v>49381</v>
      </c>
      <c r="N64" s="215">
        <f t="shared" si="365"/>
        <v>95487</v>
      </c>
      <c r="O64" s="214">
        <f t="shared" si="365"/>
        <v>88983</v>
      </c>
      <c r="P64" s="214">
        <f t="shared" si="365"/>
        <v>106338</v>
      </c>
      <c r="Q64" s="216">
        <f t="shared" si="365"/>
        <v>150799</v>
      </c>
      <c r="R64" s="214">
        <f t="shared" ref="R64:W64" si="366">R63+R62+R59+R51+R50+R49+R48+R45+R42+R41+R21+R16+R10+R5</f>
        <v>0</v>
      </c>
      <c r="S64" s="214">
        <f t="shared" si="366"/>
        <v>0</v>
      </c>
      <c r="T64" s="216">
        <f t="shared" si="366"/>
        <v>0</v>
      </c>
      <c r="U64" s="217">
        <f t="shared" si="366"/>
        <v>0</v>
      </c>
      <c r="V64" s="217">
        <f t="shared" si="366"/>
        <v>0</v>
      </c>
      <c r="W64" s="218">
        <f t="shared" si="366"/>
        <v>0</v>
      </c>
      <c r="X64" s="214">
        <f>X63+X62+X59+X51+X50+X49+X48+X45+X42+X41+X21+X16+X10+X5+X38</f>
        <v>0</v>
      </c>
      <c r="Y64" s="217">
        <f t="shared" ref="Y64:AC64" si="367">Y63+Y62+Y59+Y51+Y50+Y49+Y48+Y45+Y42+Y41+Y21+Y16+Y10+Y5</f>
        <v>1008846</v>
      </c>
      <c r="Z64" s="218">
        <f t="shared" si="367"/>
        <v>618</v>
      </c>
      <c r="AA64" s="218">
        <f t="shared" si="367"/>
        <v>0</v>
      </c>
      <c r="AB64" s="218">
        <f t="shared" si="367"/>
        <v>0</v>
      </c>
      <c r="AC64" s="218">
        <f t="shared" si="367"/>
        <v>33957</v>
      </c>
      <c r="AD64" s="219">
        <f t="shared" ref="AD64:AI64" si="368">AD63+AD62+AD59+AD51+AD50+AD49+AD48+AD45+AD42+AD41+AD21+AD16+AD10+AD5+AD38</f>
        <v>122370</v>
      </c>
      <c r="AE64" s="219">
        <f t="shared" si="368"/>
        <v>1164565</v>
      </c>
      <c r="AF64" s="218">
        <f t="shared" si="368"/>
        <v>280861</v>
      </c>
      <c r="AG64" s="217">
        <f t="shared" si="368"/>
        <v>5961081</v>
      </c>
      <c r="AH64" s="217">
        <f t="shared" si="368"/>
        <v>7763413</v>
      </c>
      <c r="AI64" s="217">
        <f t="shared" si="368"/>
        <v>8659998</v>
      </c>
      <c r="AJ64" s="214">
        <f t="shared" ref="AJ64:AL64" si="369">+AJ63+AJ62+AJ59+AJ51+AJ50+AJ49+AJ48+AJ45+AJ42+AJ41+AJ21+AJ16+AJ10+AJ5</f>
        <v>310003</v>
      </c>
      <c r="AK64" s="214">
        <f t="shared" si="369"/>
        <v>318461</v>
      </c>
      <c r="AL64" s="214">
        <f t="shared" si="369"/>
        <v>653169</v>
      </c>
      <c r="AM64" s="214">
        <f t="shared" ref="AM64:AR64" si="370">AM63+AM62+AM59+AM51+AM50+AM49+AM48+AM45+AM42+AM41+AM21+AM16+AM10+AM5+AM38</f>
        <v>10189389</v>
      </c>
      <c r="AN64" s="220">
        <f t="shared" si="370"/>
        <v>12031981</v>
      </c>
      <c r="AO64" s="215">
        <f t="shared" si="370"/>
        <v>13375496</v>
      </c>
      <c r="AP64" s="214">
        <f t="shared" si="370"/>
        <v>3376510</v>
      </c>
      <c r="AQ64" s="214">
        <f t="shared" si="370"/>
        <v>4281552</v>
      </c>
      <c r="AR64" s="214">
        <f t="shared" si="370"/>
        <v>5014664</v>
      </c>
      <c r="AS64" s="220">
        <f t="shared" ref="AS64:AW64" si="371">AS5+AS10+AS16+AS21+AS51</f>
        <v>0</v>
      </c>
      <c r="AT64" s="220">
        <f t="shared" si="371"/>
        <v>4872</v>
      </c>
      <c r="AU64" s="220">
        <f t="shared" si="371"/>
        <v>0</v>
      </c>
      <c r="AV64" s="220">
        <f t="shared" si="371"/>
        <v>187964</v>
      </c>
      <c r="AW64" s="214">
        <f t="shared" si="371"/>
        <v>232324</v>
      </c>
      <c r="AX64" s="214">
        <f>AX63+AX62+AX59+AX51+AX50+AX49+AX48+AX45+AX42+AX41+AX21+AX16+AX10+AX5</f>
        <v>632508</v>
      </c>
      <c r="AY64" s="214">
        <f t="shared" ref="AY64:AZ64" si="372">AY63+AY62+AY59+AY51+AY50+AY49+AY48+AY45+AY42+AY41+AY21+AY16+AY10+AY5+AY38</f>
        <v>686647</v>
      </c>
      <c r="AZ64" s="214">
        <f t="shared" si="372"/>
        <v>623752</v>
      </c>
      <c r="BA64" s="214">
        <f>BA63+BA62+BA59+BA51+BA50+BA49+BA48+BA45+BA42+BA41+BA38+BA21+BA16+BA10+BA5</f>
        <v>907732</v>
      </c>
      <c r="BB64" s="213">
        <f t="shared" ref="BB64:BD64" si="373">BB63+BB62+BB59+BB51+BB50+BB49+BB48+BB45+BB42+BB41+BB21+BB16+BB10+BB5+BB38</f>
        <v>20709249</v>
      </c>
      <c r="BC64" s="213">
        <f t="shared" si="373"/>
        <v>25256355</v>
      </c>
      <c r="BD64" s="214">
        <f t="shared" si="373"/>
        <v>29243567</v>
      </c>
      <c r="BE64" s="213">
        <f t="shared" ref="BE64:BP64" si="374">BE63+BE62+BE59+BE51+BE50+BE49+BE48+BE45+BE42+BE41+BE21+BE16+BE10+BE5</f>
        <v>516795</v>
      </c>
      <c r="BF64" s="213">
        <f t="shared" si="374"/>
        <v>663942</v>
      </c>
      <c r="BG64" s="214">
        <f t="shared" si="374"/>
        <v>885510</v>
      </c>
      <c r="BH64" s="214">
        <f t="shared" si="374"/>
        <v>353623</v>
      </c>
      <c r="BI64" s="214">
        <f t="shared" si="374"/>
        <v>435214</v>
      </c>
      <c r="BJ64" s="214">
        <f t="shared" si="374"/>
        <v>535197</v>
      </c>
      <c r="BK64" s="214">
        <f t="shared" si="374"/>
        <v>0</v>
      </c>
      <c r="BL64" s="214">
        <f t="shared" si="374"/>
        <v>32486</v>
      </c>
      <c r="BM64" s="214">
        <f t="shared" si="374"/>
        <v>37373</v>
      </c>
      <c r="BN64" s="214">
        <f t="shared" si="374"/>
        <v>44199</v>
      </c>
      <c r="BO64" s="213">
        <f t="shared" si="374"/>
        <v>902904</v>
      </c>
      <c r="BP64" s="213">
        <f t="shared" si="374"/>
        <v>1136529</v>
      </c>
      <c r="BQ64" s="214">
        <f>BQ63+BQ62+BQ59+BQ51+BQ50+BQ49+BQ48+BQ45+BQ42+BQ41+BQ21+BQ16+BQ10+BQ5+BQ38</f>
        <v>1464906</v>
      </c>
      <c r="BR64" s="213">
        <f t="shared" ref="BR64:BV64" si="375">BR63+BR62+BR59+BR51+BR50+BR49+BR48+BR45+BR42+BR41+BR21+BR16+BR10+BR5+BR38+BR57</f>
        <v>47315</v>
      </c>
      <c r="BS64" s="213">
        <f t="shared" si="375"/>
        <v>104431</v>
      </c>
      <c r="BT64" s="213">
        <f t="shared" si="375"/>
        <v>169</v>
      </c>
      <c r="BU64" s="213">
        <f t="shared" si="375"/>
        <v>291721</v>
      </c>
      <c r="BV64" s="213">
        <f t="shared" si="375"/>
        <v>334171</v>
      </c>
      <c r="BW64" s="214">
        <f t="shared" ref="BW64:CC64" si="376">BW63+BW62+BW59+BW51+BW50+BW49+BW48+BW45+BW42+BW41+BW21+BW16+BW10+BW5+BW38</f>
        <v>581342</v>
      </c>
      <c r="BX64" s="213">
        <f t="shared" si="376"/>
        <v>258260</v>
      </c>
      <c r="BY64" s="213">
        <f t="shared" si="376"/>
        <v>248425</v>
      </c>
      <c r="BZ64" s="214">
        <f t="shared" si="376"/>
        <v>424388</v>
      </c>
      <c r="CA64" s="213">
        <f t="shared" si="376"/>
        <v>42266</v>
      </c>
      <c r="CB64" s="213">
        <f t="shared" si="376"/>
        <v>310835</v>
      </c>
      <c r="CC64" s="213">
        <f t="shared" si="376"/>
        <v>507349</v>
      </c>
      <c r="CD64" s="213">
        <f t="shared" ref="CD64:CM64" si="377">CD63+CD62+CD59+CD51+CD50+CD49+CD48+CD45+CD42+CD41+CD21+CD16+CD10+CD5</f>
        <v>2992811</v>
      </c>
      <c r="CE64" s="213">
        <f t="shared" si="377"/>
        <v>4233449</v>
      </c>
      <c r="CF64" s="214">
        <f t="shared" si="377"/>
        <v>85189</v>
      </c>
      <c r="CG64" s="214">
        <f t="shared" si="377"/>
        <v>368170</v>
      </c>
      <c r="CH64" s="214">
        <f t="shared" si="377"/>
        <v>401741</v>
      </c>
      <c r="CI64" s="214">
        <f t="shared" si="377"/>
        <v>857805</v>
      </c>
      <c r="CJ64" s="214">
        <f t="shared" si="377"/>
        <v>21519</v>
      </c>
      <c r="CK64" s="214">
        <f t="shared" si="377"/>
        <v>42514</v>
      </c>
      <c r="CL64" s="214">
        <f t="shared" si="377"/>
        <v>0</v>
      </c>
      <c r="CM64" s="214">
        <f t="shared" si="377"/>
        <v>4021629</v>
      </c>
      <c r="CN64" s="214">
        <f t="shared" ref="CN64:CO64" si="378">CN63+CN62+CN59+CN51+CN50+CN49+CN48+CN45+CN42+CN41+CN21+CN16+CN10+CN5+CN38</f>
        <v>5675566</v>
      </c>
      <c r="CO64" s="214">
        <f t="shared" si="378"/>
        <v>2456242</v>
      </c>
      <c r="CP64" s="213">
        <f t="shared" ref="CP64:CQ64" si="379">CP63+CP62+CP59+CP51+CP50+CP49+CP48+CP45+CP42+CP41+CP21+CP16+CP10+CP5</f>
        <v>9878</v>
      </c>
      <c r="CQ64" s="213">
        <f t="shared" si="379"/>
        <v>13901</v>
      </c>
      <c r="CR64" s="214">
        <f>CR63+CR62+CR59+CR51+CR50+CR49+CR48+CR45+CR42+CR41+CR38+CR21+CR16+CR10+CR5</f>
        <v>31163</v>
      </c>
      <c r="CS64" s="214">
        <f t="shared" ref="CS64:DD64" si="380">CS63+CS62+CS59+CS51+CS50+CS49+CS48+CS45+CS42+CS41+CS21+CS16+CS10+CS5</f>
        <v>246449</v>
      </c>
      <c r="CT64" s="214">
        <f t="shared" si="380"/>
        <v>288065</v>
      </c>
      <c r="CU64" s="214">
        <f t="shared" si="380"/>
        <v>332435</v>
      </c>
      <c r="CV64" s="213">
        <f t="shared" si="380"/>
        <v>256327</v>
      </c>
      <c r="CW64" s="213">
        <f t="shared" si="380"/>
        <v>303328</v>
      </c>
      <c r="CX64" s="214">
        <f t="shared" si="380"/>
        <v>363598</v>
      </c>
      <c r="CY64" s="213">
        <f t="shared" si="380"/>
        <v>57831</v>
      </c>
      <c r="CZ64" s="213">
        <f t="shared" si="380"/>
        <v>5279</v>
      </c>
      <c r="DA64" s="213">
        <f t="shared" si="380"/>
        <v>0</v>
      </c>
      <c r="DB64" s="213">
        <f t="shared" si="380"/>
        <v>0</v>
      </c>
      <c r="DC64" s="213">
        <f t="shared" si="380"/>
        <v>0</v>
      </c>
      <c r="DD64" s="214">
        <f t="shared" si="380"/>
        <v>0</v>
      </c>
      <c r="DE64" s="213">
        <f t="shared" ref="DE64:DG64" si="381">DE63+DE62+DE59+DE51+DE50+DE49+DE48+DE45+DE42+DE41+DE21+DE16+DE10+DE5+DE38</f>
        <v>28226525</v>
      </c>
      <c r="DF64" s="213">
        <f t="shared" si="381"/>
        <v>35889167</v>
      </c>
      <c r="DG64" s="213">
        <f t="shared" si="381"/>
        <v>36430943</v>
      </c>
      <c r="DH64" s="221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</row>
    <row r="65" ht="13.5" customHeight="1">
      <c r="A65" s="6"/>
      <c r="B65" s="2"/>
      <c r="C65" s="6"/>
      <c r="D65" s="222"/>
      <c r="E65" s="6"/>
      <c r="F65" s="6"/>
      <c r="G65" s="6"/>
      <c r="H65" s="6"/>
      <c r="I65" s="6"/>
      <c r="J65" s="6"/>
      <c r="K65" s="6"/>
      <c r="L65" s="222"/>
      <c r="M65" s="222"/>
      <c r="N65" s="222"/>
      <c r="O65" s="6"/>
      <c r="P65" s="6"/>
      <c r="Q65" s="7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8"/>
      <c r="AE65" s="8"/>
      <c r="AF65" s="8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223"/>
      <c r="DF65" s="6"/>
      <c r="DG65" s="223"/>
      <c r="DH65" s="6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</row>
    <row r="66" ht="13.5" customHeight="1">
      <c r="A66" s="6"/>
      <c r="B66" s="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7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8"/>
      <c r="AE66" s="8"/>
      <c r="AF66" s="8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224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9"/>
      <c r="DJ66" s="9"/>
      <c r="DK66" s="9"/>
      <c r="DL66" s="9"/>
      <c r="DM66" s="9"/>
      <c r="DN66" s="9"/>
      <c r="DO66" s="9"/>
      <c r="DP66" s="9"/>
      <c r="DQ66" s="9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</row>
    <row r="67" ht="13.5" customHeight="1">
      <c r="A67" s="6"/>
      <c r="B67" s="2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7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8"/>
      <c r="AE67" s="8"/>
      <c r="AF67" s="8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224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9"/>
      <c r="DJ67" s="9"/>
      <c r="DK67" s="9"/>
      <c r="DL67" s="9"/>
      <c r="DM67" s="9"/>
      <c r="DN67" s="9"/>
      <c r="DO67" s="9"/>
      <c r="DP67" s="9"/>
      <c r="DQ67" s="9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</row>
    <row r="68" ht="13.5" customHeight="1">
      <c r="A68" s="6"/>
      <c r="B68" s="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7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8"/>
      <c r="AE68" s="8"/>
      <c r="AF68" s="8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224"/>
      <c r="AW68" s="6"/>
      <c r="AX68" s="6"/>
      <c r="AY68" s="6"/>
      <c r="AZ68" s="6"/>
      <c r="BA68" s="6"/>
      <c r="BB68" s="6"/>
      <c r="BC68" s="6"/>
      <c r="BD68" s="224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224"/>
      <c r="DH68" s="6"/>
      <c r="DI68" s="9"/>
      <c r="DJ68" s="9"/>
      <c r="DK68" s="9"/>
      <c r="DL68" s="9"/>
      <c r="DM68" s="9"/>
      <c r="DN68" s="9"/>
      <c r="DO68" s="9"/>
      <c r="DP68" s="9"/>
      <c r="DQ68" s="9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</row>
    <row r="69" ht="13.5" customHeight="1">
      <c r="A69" s="6"/>
      <c r="B69" s="2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7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8"/>
      <c r="AE69" s="8"/>
      <c r="AF69" s="8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9"/>
      <c r="DJ69" s="9"/>
      <c r="DK69" s="9"/>
      <c r="DL69" s="9"/>
      <c r="DM69" s="9"/>
      <c r="DN69" s="9"/>
      <c r="DO69" s="9"/>
      <c r="DP69" s="9"/>
      <c r="DQ69" s="9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</row>
    <row r="70" ht="13.5" customHeight="1">
      <c r="A70" s="6"/>
      <c r="B70" s="2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7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8"/>
      <c r="AE70" s="8"/>
      <c r="AF70" s="8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9"/>
      <c r="DJ70" s="9"/>
      <c r="DK70" s="9"/>
      <c r="DL70" s="9"/>
      <c r="DM70" s="9"/>
      <c r="DN70" s="9"/>
      <c r="DO70" s="9"/>
      <c r="DP70" s="9"/>
      <c r="DQ70" s="9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</row>
    <row r="71" ht="13.5" customHeight="1">
      <c r="A71" s="6"/>
      <c r="B71" s="2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7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8"/>
      <c r="AE71" s="8"/>
      <c r="AF71" s="8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224">
        <f>AV68-AV69</f>
        <v>0</v>
      </c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9"/>
      <c r="DJ71" s="9"/>
      <c r="DK71" s="9"/>
      <c r="DL71" s="9"/>
      <c r="DM71" s="9"/>
      <c r="DN71" s="9"/>
      <c r="DO71" s="9"/>
      <c r="DP71" s="9"/>
      <c r="DQ71" s="9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</row>
    <row r="72" ht="13.5" customHeight="1">
      <c r="A72" s="6"/>
      <c r="B72" s="2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7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8"/>
      <c r="AE72" s="8"/>
      <c r="AF72" s="8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9"/>
      <c r="DJ72" s="9"/>
      <c r="DK72" s="9"/>
      <c r="DL72" s="9"/>
      <c r="DM72" s="9"/>
      <c r="DN72" s="9"/>
      <c r="DO72" s="9"/>
      <c r="DP72" s="9"/>
      <c r="DQ72" s="9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</row>
    <row r="73" ht="13.5" customHeight="1">
      <c r="A73" s="6"/>
      <c r="B73" s="2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7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8"/>
      <c r="AE73" s="8"/>
      <c r="AF73" s="8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9"/>
      <c r="DJ73" s="9"/>
      <c r="DK73" s="9"/>
      <c r="DL73" s="9"/>
      <c r="DM73" s="9"/>
      <c r="DN73" s="9"/>
      <c r="DO73" s="9"/>
      <c r="DP73" s="9"/>
      <c r="DQ73" s="9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</row>
    <row r="74" ht="13.5" customHeight="1">
      <c r="A74" s="6"/>
      <c r="B74" s="2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7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8"/>
      <c r="AE74" s="8"/>
      <c r="AF74" s="8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9"/>
      <c r="DJ74" s="9"/>
      <c r="DK74" s="9"/>
      <c r="DL74" s="9"/>
      <c r="DM74" s="9"/>
      <c r="DN74" s="9"/>
      <c r="DO74" s="9"/>
      <c r="DP74" s="9"/>
      <c r="DQ74" s="9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</row>
    <row r="75" ht="13.5" customHeight="1">
      <c r="A75" s="6"/>
      <c r="B75" s="2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7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8"/>
      <c r="AE75" s="8"/>
      <c r="AF75" s="8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9"/>
      <c r="DJ75" s="9"/>
      <c r="DK75" s="9"/>
      <c r="DL75" s="9"/>
      <c r="DM75" s="9"/>
      <c r="DN75" s="9"/>
      <c r="DO75" s="9"/>
      <c r="DP75" s="9"/>
      <c r="DQ75" s="9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</row>
    <row r="76" ht="13.5" customHeight="1">
      <c r="A76" s="6"/>
      <c r="B76" s="2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7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8"/>
      <c r="AE76" s="8"/>
      <c r="AF76" s="8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9"/>
      <c r="DJ76" s="9"/>
      <c r="DK76" s="9"/>
      <c r="DL76" s="9"/>
      <c r="DM76" s="9"/>
      <c r="DN76" s="9"/>
      <c r="DO76" s="9"/>
      <c r="DP76" s="9"/>
      <c r="DQ76" s="9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</row>
    <row r="77" ht="13.5" customHeight="1">
      <c r="A77" s="6"/>
      <c r="B77" s="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7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8"/>
      <c r="AE77" s="8"/>
      <c r="AF77" s="8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9"/>
      <c r="DJ77" s="9"/>
      <c r="DK77" s="9"/>
      <c r="DL77" s="9"/>
      <c r="DM77" s="9"/>
      <c r="DN77" s="9"/>
      <c r="DO77" s="9"/>
      <c r="DP77" s="9"/>
      <c r="DQ77" s="9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</row>
    <row r="78" ht="13.5" customHeight="1">
      <c r="A78" s="6"/>
      <c r="B78" s="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7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8"/>
      <c r="AE78" s="8"/>
      <c r="AF78" s="8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9"/>
      <c r="DJ78" s="9"/>
      <c r="DK78" s="9"/>
      <c r="DL78" s="9"/>
      <c r="DM78" s="9"/>
      <c r="DN78" s="9"/>
      <c r="DO78" s="9"/>
      <c r="DP78" s="9"/>
      <c r="DQ78" s="9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</row>
    <row r="79" ht="13.5" customHeight="1">
      <c r="A79" s="6"/>
      <c r="B79" s="2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7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8"/>
      <c r="AE79" s="8"/>
      <c r="AF79" s="8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9"/>
      <c r="DJ79" s="9"/>
      <c r="DK79" s="9"/>
      <c r="DL79" s="9"/>
      <c r="DM79" s="9"/>
      <c r="DN79" s="9"/>
      <c r="DO79" s="9"/>
      <c r="DP79" s="9"/>
      <c r="DQ79" s="9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</row>
    <row r="80" ht="13.5" customHeight="1">
      <c r="A80" s="6"/>
      <c r="B80" s="2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7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8"/>
      <c r="AE80" s="8"/>
      <c r="AF80" s="8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9"/>
      <c r="DJ80" s="9"/>
      <c r="DK80" s="9"/>
      <c r="DL80" s="9"/>
      <c r="DM80" s="9"/>
      <c r="DN80" s="9"/>
      <c r="DO80" s="9"/>
      <c r="DP80" s="9"/>
      <c r="DQ80" s="9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</row>
    <row r="81" ht="13.5" customHeight="1">
      <c r="A81" s="6"/>
      <c r="B81" s="2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7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8"/>
      <c r="AE81" s="8"/>
      <c r="AF81" s="8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9"/>
      <c r="DJ81" s="9"/>
      <c r="DK81" s="9"/>
      <c r="DL81" s="9"/>
      <c r="DM81" s="9"/>
      <c r="DN81" s="9"/>
      <c r="DO81" s="9"/>
      <c r="DP81" s="9"/>
      <c r="DQ81" s="9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</row>
    <row r="82" ht="13.5" customHeight="1">
      <c r="A82" s="6"/>
      <c r="B82" s="2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7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8"/>
      <c r="AE82" s="8"/>
      <c r="AF82" s="8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9"/>
      <c r="DJ82" s="9"/>
      <c r="DK82" s="9"/>
      <c r="DL82" s="9"/>
      <c r="DM82" s="9"/>
      <c r="DN82" s="9"/>
      <c r="DO82" s="9"/>
      <c r="DP82" s="9"/>
      <c r="DQ82" s="9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</row>
    <row r="83" ht="13.5" customHeight="1">
      <c r="A83" s="6"/>
      <c r="B83" s="2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7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8"/>
      <c r="AE83" s="8"/>
      <c r="AF83" s="8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9"/>
      <c r="DJ83" s="9"/>
      <c r="DK83" s="9"/>
      <c r="DL83" s="9"/>
      <c r="DM83" s="9"/>
      <c r="DN83" s="9"/>
      <c r="DO83" s="9"/>
      <c r="DP83" s="9"/>
      <c r="DQ83" s="9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</row>
    <row r="84" ht="13.5" customHeight="1">
      <c r="A84" s="6"/>
      <c r="B84" s="2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7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8"/>
      <c r="AE84" s="8"/>
      <c r="AF84" s="8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9"/>
      <c r="DJ84" s="9"/>
      <c r="DK84" s="9"/>
      <c r="DL84" s="9"/>
      <c r="DM84" s="9"/>
      <c r="DN84" s="9"/>
      <c r="DO84" s="9"/>
      <c r="DP84" s="9"/>
      <c r="DQ84" s="9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</row>
    <row r="85" ht="13.5" customHeight="1">
      <c r="A85" s="6"/>
      <c r="B85" s="2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7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8"/>
      <c r="AE85" s="8"/>
      <c r="AF85" s="8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9"/>
      <c r="DJ85" s="9"/>
      <c r="DK85" s="9"/>
      <c r="DL85" s="9"/>
      <c r="DM85" s="9"/>
      <c r="DN85" s="9"/>
      <c r="DO85" s="9"/>
      <c r="DP85" s="9"/>
      <c r="DQ85" s="9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</row>
    <row r="86" ht="13.5" customHeight="1">
      <c r="A86" s="6"/>
      <c r="B86" s="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7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8"/>
      <c r="AE86" s="8"/>
      <c r="AF86" s="8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9"/>
      <c r="DJ86" s="9"/>
      <c r="DK86" s="9"/>
      <c r="DL86" s="9"/>
      <c r="DM86" s="9"/>
      <c r="DN86" s="9"/>
      <c r="DO86" s="9"/>
      <c r="DP86" s="9"/>
      <c r="DQ86" s="9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</row>
    <row r="87" ht="13.5" customHeight="1">
      <c r="A87" s="6"/>
      <c r="B87" s="2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7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8"/>
      <c r="AE87" s="8"/>
      <c r="AF87" s="8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9"/>
      <c r="DJ87" s="9"/>
      <c r="DK87" s="9"/>
      <c r="DL87" s="9"/>
      <c r="DM87" s="9"/>
      <c r="DN87" s="9"/>
      <c r="DO87" s="9"/>
      <c r="DP87" s="9"/>
      <c r="DQ87" s="9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</row>
    <row r="88" ht="13.5" customHeight="1">
      <c r="A88" s="6"/>
      <c r="B88" s="2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7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8"/>
      <c r="AE88" s="8"/>
      <c r="AF88" s="8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9"/>
      <c r="DJ88" s="9"/>
      <c r="DK88" s="9"/>
      <c r="DL88" s="9"/>
      <c r="DM88" s="9"/>
      <c r="DN88" s="9"/>
      <c r="DO88" s="9"/>
      <c r="DP88" s="9"/>
      <c r="DQ88" s="9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</row>
    <row r="89" ht="13.5" customHeight="1">
      <c r="A89" s="6"/>
      <c r="B89" s="2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7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8"/>
      <c r="AE89" s="8"/>
      <c r="AF89" s="8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9"/>
      <c r="DJ89" s="9"/>
      <c r="DK89" s="9"/>
      <c r="DL89" s="9"/>
      <c r="DM89" s="9"/>
      <c r="DN89" s="9"/>
      <c r="DO89" s="9"/>
      <c r="DP89" s="9"/>
      <c r="DQ89" s="9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</row>
    <row r="90" ht="13.5" customHeight="1">
      <c r="A90" s="6"/>
      <c r="B90" s="2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7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8"/>
      <c r="AE90" s="8"/>
      <c r="AF90" s="8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9"/>
      <c r="DJ90" s="9"/>
      <c r="DK90" s="9"/>
      <c r="DL90" s="9"/>
      <c r="DM90" s="9"/>
      <c r="DN90" s="9"/>
      <c r="DO90" s="9"/>
      <c r="DP90" s="9"/>
      <c r="DQ90" s="9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</row>
    <row r="91" ht="13.5" customHeight="1">
      <c r="A91" s="6"/>
      <c r="B91" s="2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7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8"/>
      <c r="AE91" s="8"/>
      <c r="AF91" s="8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9"/>
      <c r="DJ91" s="9"/>
      <c r="DK91" s="9"/>
      <c r="DL91" s="9"/>
      <c r="DM91" s="9"/>
      <c r="DN91" s="9"/>
      <c r="DO91" s="9"/>
      <c r="DP91" s="9"/>
      <c r="DQ91" s="9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</row>
    <row r="92" ht="13.5" customHeight="1">
      <c r="A92" s="6"/>
      <c r="B92" s="2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7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8"/>
      <c r="AE92" s="8"/>
      <c r="AF92" s="8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9"/>
      <c r="DJ92" s="9"/>
      <c r="DK92" s="9"/>
      <c r="DL92" s="9"/>
      <c r="DM92" s="9"/>
      <c r="DN92" s="9"/>
      <c r="DO92" s="9"/>
      <c r="DP92" s="9"/>
      <c r="DQ92" s="9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</row>
    <row r="93" ht="13.5" customHeight="1">
      <c r="A93" s="6"/>
      <c r="B93" s="2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7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8"/>
      <c r="AE93" s="8"/>
      <c r="AF93" s="8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9"/>
      <c r="DJ93" s="9"/>
      <c r="DK93" s="9"/>
      <c r="DL93" s="9"/>
      <c r="DM93" s="9"/>
      <c r="DN93" s="9"/>
      <c r="DO93" s="9"/>
      <c r="DP93" s="9"/>
      <c r="DQ93" s="9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</row>
    <row r="94" ht="13.5" customHeight="1">
      <c r="A94" s="6"/>
      <c r="B94" s="2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7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8"/>
      <c r="AE94" s="8"/>
      <c r="AF94" s="8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9"/>
      <c r="DJ94" s="9"/>
      <c r="DK94" s="9"/>
      <c r="DL94" s="9"/>
      <c r="DM94" s="9"/>
      <c r="DN94" s="9"/>
      <c r="DO94" s="9"/>
      <c r="DP94" s="9"/>
      <c r="DQ94" s="9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</row>
    <row r="95" ht="13.5" customHeight="1">
      <c r="A95" s="6"/>
      <c r="B95" s="2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7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8"/>
      <c r="AE95" s="8"/>
      <c r="AF95" s="8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9"/>
      <c r="DJ95" s="9"/>
      <c r="DK95" s="9"/>
      <c r="DL95" s="9"/>
      <c r="DM95" s="9"/>
      <c r="DN95" s="9"/>
      <c r="DO95" s="9"/>
      <c r="DP95" s="9"/>
      <c r="DQ95" s="9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</row>
    <row r="96" ht="13.5" customHeight="1">
      <c r="A96" s="6"/>
      <c r="B96" s="2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7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8"/>
      <c r="AE96" s="8"/>
      <c r="AF96" s="8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9"/>
      <c r="DJ96" s="9"/>
      <c r="DK96" s="9"/>
      <c r="DL96" s="9"/>
      <c r="DM96" s="9"/>
      <c r="DN96" s="9"/>
      <c r="DO96" s="9"/>
      <c r="DP96" s="9"/>
      <c r="DQ96" s="9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</row>
    <row r="97" ht="13.5" customHeight="1">
      <c r="A97" s="6"/>
      <c r="B97" s="2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7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8"/>
      <c r="AE97" s="8"/>
      <c r="AF97" s="8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9"/>
      <c r="DJ97" s="9"/>
      <c r="DK97" s="9"/>
      <c r="DL97" s="9"/>
      <c r="DM97" s="9"/>
      <c r="DN97" s="9"/>
      <c r="DO97" s="9"/>
      <c r="DP97" s="9"/>
      <c r="DQ97" s="9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</row>
    <row r="98" ht="13.5" customHeight="1">
      <c r="A98" s="6"/>
      <c r="B98" s="2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7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8"/>
      <c r="AE98" s="8"/>
      <c r="AF98" s="8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9"/>
      <c r="DJ98" s="9"/>
      <c r="DK98" s="9"/>
      <c r="DL98" s="9"/>
      <c r="DM98" s="9"/>
      <c r="DN98" s="9"/>
      <c r="DO98" s="9"/>
      <c r="DP98" s="9"/>
      <c r="DQ98" s="9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</row>
    <row r="99" ht="13.5" customHeight="1">
      <c r="A99" s="6"/>
      <c r="B99" s="2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7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8"/>
      <c r="AE99" s="8"/>
      <c r="AF99" s="8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9"/>
      <c r="DJ99" s="9"/>
      <c r="DK99" s="9"/>
      <c r="DL99" s="9"/>
      <c r="DM99" s="9"/>
      <c r="DN99" s="9"/>
      <c r="DO99" s="9"/>
      <c r="DP99" s="9"/>
      <c r="DQ99" s="9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</row>
    <row r="100" ht="13.5" customHeight="1">
      <c r="A100" s="6"/>
      <c r="B100" s="2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7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8"/>
      <c r="AE100" s="8"/>
      <c r="AF100" s="8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9"/>
      <c r="DJ100" s="9"/>
      <c r="DK100" s="9"/>
      <c r="DL100" s="9"/>
      <c r="DM100" s="9"/>
      <c r="DN100" s="9"/>
      <c r="DO100" s="9"/>
      <c r="DP100" s="9"/>
      <c r="DQ100" s="9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</row>
    <row r="101" ht="13.5" customHeight="1">
      <c r="A101" s="6"/>
      <c r="B101" s="2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7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8"/>
      <c r="AE101" s="8"/>
      <c r="AF101" s="8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9"/>
      <c r="DJ101" s="9"/>
      <c r="DK101" s="9"/>
      <c r="DL101" s="9"/>
      <c r="DM101" s="9"/>
      <c r="DN101" s="9"/>
      <c r="DO101" s="9"/>
      <c r="DP101" s="9"/>
      <c r="DQ101" s="9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</row>
    <row r="102" ht="13.5" customHeight="1">
      <c r="A102" s="6"/>
      <c r="B102" s="2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7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8"/>
      <c r="AE102" s="8"/>
      <c r="AF102" s="8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9"/>
      <c r="DJ102" s="9"/>
      <c r="DK102" s="9"/>
      <c r="DL102" s="9"/>
      <c r="DM102" s="9"/>
      <c r="DN102" s="9"/>
      <c r="DO102" s="9"/>
      <c r="DP102" s="9"/>
      <c r="DQ102" s="9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</row>
    <row r="103" ht="13.5" customHeight="1">
      <c r="A103" s="6"/>
      <c r="B103" s="2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7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8"/>
      <c r="AE103" s="8"/>
      <c r="AF103" s="8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9"/>
      <c r="DJ103" s="9"/>
      <c r="DK103" s="9"/>
      <c r="DL103" s="9"/>
      <c r="DM103" s="9"/>
      <c r="DN103" s="9"/>
      <c r="DO103" s="9"/>
      <c r="DP103" s="9"/>
      <c r="DQ103" s="9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</row>
    <row r="104" ht="13.5" customHeight="1">
      <c r="A104" s="6"/>
      <c r="B104" s="2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7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8"/>
      <c r="AE104" s="8"/>
      <c r="AF104" s="8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9"/>
      <c r="DJ104" s="9"/>
      <c r="DK104" s="9"/>
      <c r="DL104" s="9"/>
      <c r="DM104" s="9"/>
      <c r="DN104" s="9"/>
      <c r="DO104" s="9"/>
      <c r="DP104" s="9"/>
      <c r="DQ104" s="9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</row>
    <row r="105" ht="13.5" customHeight="1">
      <c r="A105" s="6"/>
      <c r="B105" s="2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7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8"/>
      <c r="AE105" s="8"/>
      <c r="AF105" s="8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9"/>
      <c r="DJ105" s="9"/>
      <c r="DK105" s="9"/>
      <c r="DL105" s="9"/>
      <c r="DM105" s="9"/>
      <c r="DN105" s="9"/>
      <c r="DO105" s="9"/>
      <c r="DP105" s="9"/>
      <c r="DQ105" s="9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</row>
    <row r="106" ht="13.5" customHeight="1">
      <c r="A106" s="6"/>
      <c r="B106" s="2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7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8"/>
      <c r="AE106" s="8"/>
      <c r="AF106" s="8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9"/>
      <c r="DJ106" s="9"/>
      <c r="DK106" s="9"/>
      <c r="DL106" s="9"/>
      <c r="DM106" s="9"/>
      <c r="DN106" s="9"/>
      <c r="DO106" s="9"/>
      <c r="DP106" s="9"/>
      <c r="DQ106" s="9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</row>
    <row r="107" ht="13.5" customHeight="1">
      <c r="A107" s="6"/>
      <c r="B107" s="2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7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8"/>
      <c r="AE107" s="8"/>
      <c r="AF107" s="8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9"/>
      <c r="DJ107" s="9"/>
      <c r="DK107" s="9"/>
      <c r="DL107" s="9"/>
      <c r="DM107" s="9"/>
      <c r="DN107" s="9"/>
      <c r="DO107" s="9"/>
      <c r="DP107" s="9"/>
      <c r="DQ107" s="9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</row>
    <row r="108" ht="13.5" customHeight="1">
      <c r="A108" s="6"/>
      <c r="B108" s="2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7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8"/>
      <c r="AE108" s="8"/>
      <c r="AF108" s="8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9"/>
      <c r="DJ108" s="9"/>
      <c r="DK108" s="9"/>
      <c r="DL108" s="9"/>
      <c r="DM108" s="9"/>
      <c r="DN108" s="9"/>
      <c r="DO108" s="9"/>
      <c r="DP108" s="9"/>
      <c r="DQ108" s="9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</row>
    <row r="109" ht="13.5" customHeight="1">
      <c r="A109" s="6"/>
      <c r="B109" s="2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7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8"/>
      <c r="AE109" s="8"/>
      <c r="AF109" s="8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9"/>
      <c r="DJ109" s="9"/>
      <c r="DK109" s="9"/>
      <c r="DL109" s="9"/>
      <c r="DM109" s="9"/>
      <c r="DN109" s="9"/>
      <c r="DO109" s="9"/>
      <c r="DP109" s="9"/>
      <c r="DQ109" s="9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</row>
    <row r="110" ht="13.5" customHeight="1">
      <c r="A110" s="6"/>
      <c r="B110" s="2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7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8"/>
      <c r="AE110" s="8"/>
      <c r="AF110" s="8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9"/>
      <c r="DJ110" s="9"/>
      <c r="DK110" s="9"/>
      <c r="DL110" s="9"/>
      <c r="DM110" s="9"/>
      <c r="DN110" s="9"/>
      <c r="DO110" s="9"/>
      <c r="DP110" s="9"/>
      <c r="DQ110" s="9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</row>
    <row r="111" ht="13.5" customHeight="1">
      <c r="A111" s="6"/>
      <c r="B111" s="2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7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8"/>
      <c r="AE111" s="8"/>
      <c r="AF111" s="8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9"/>
      <c r="DJ111" s="9"/>
      <c r="DK111" s="9"/>
      <c r="DL111" s="9"/>
      <c r="DM111" s="9"/>
      <c r="DN111" s="9"/>
      <c r="DO111" s="9"/>
      <c r="DP111" s="9"/>
      <c r="DQ111" s="9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</row>
    <row r="112" ht="13.5" customHeight="1">
      <c r="A112" s="6"/>
      <c r="B112" s="2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7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8"/>
      <c r="AE112" s="8"/>
      <c r="AF112" s="8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9"/>
      <c r="DJ112" s="9"/>
      <c r="DK112" s="9"/>
      <c r="DL112" s="9"/>
      <c r="DM112" s="9"/>
      <c r="DN112" s="9"/>
      <c r="DO112" s="9"/>
      <c r="DP112" s="9"/>
      <c r="DQ112" s="9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</row>
    <row r="113" ht="13.5" customHeight="1">
      <c r="A113" s="6"/>
      <c r="B113" s="2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7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8"/>
      <c r="AE113" s="8"/>
      <c r="AF113" s="8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9"/>
      <c r="DJ113" s="9"/>
      <c r="DK113" s="9"/>
      <c r="DL113" s="9"/>
      <c r="DM113" s="9"/>
      <c r="DN113" s="9"/>
      <c r="DO113" s="9"/>
      <c r="DP113" s="9"/>
      <c r="DQ113" s="9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</row>
    <row r="114" ht="13.5" customHeight="1">
      <c r="A114" s="6"/>
      <c r="B114" s="2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7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8"/>
      <c r="AE114" s="8"/>
      <c r="AF114" s="8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9"/>
      <c r="DJ114" s="9"/>
      <c r="DK114" s="9"/>
      <c r="DL114" s="9"/>
      <c r="DM114" s="9"/>
      <c r="DN114" s="9"/>
      <c r="DO114" s="9"/>
      <c r="DP114" s="9"/>
      <c r="DQ114" s="9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</row>
    <row r="115" ht="13.5" customHeight="1">
      <c r="A115" s="6"/>
      <c r="B115" s="2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7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8"/>
      <c r="AE115" s="8"/>
      <c r="AF115" s="8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9"/>
      <c r="DJ115" s="9"/>
      <c r="DK115" s="9"/>
      <c r="DL115" s="9"/>
      <c r="DM115" s="9"/>
      <c r="DN115" s="9"/>
      <c r="DO115" s="9"/>
      <c r="DP115" s="9"/>
      <c r="DQ115" s="9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</row>
    <row r="116" ht="13.5" customHeight="1">
      <c r="A116" s="6"/>
      <c r="B116" s="2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7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8"/>
      <c r="AE116" s="8"/>
      <c r="AF116" s="8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9"/>
      <c r="DJ116" s="9"/>
      <c r="DK116" s="9"/>
      <c r="DL116" s="9"/>
      <c r="DM116" s="9"/>
      <c r="DN116" s="9"/>
      <c r="DO116" s="9"/>
      <c r="DP116" s="9"/>
      <c r="DQ116" s="9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</row>
    <row r="117" ht="13.5" customHeight="1">
      <c r="A117" s="6"/>
      <c r="B117" s="2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7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8"/>
      <c r="AE117" s="8"/>
      <c r="AF117" s="8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9"/>
      <c r="DJ117" s="9"/>
      <c r="DK117" s="9"/>
      <c r="DL117" s="9"/>
      <c r="DM117" s="9"/>
      <c r="DN117" s="9"/>
      <c r="DO117" s="9"/>
      <c r="DP117" s="9"/>
      <c r="DQ117" s="9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</row>
    <row r="118" ht="13.5" customHeight="1">
      <c r="A118" s="6"/>
      <c r="B118" s="2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7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8"/>
      <c r="AE118" s="8"/>
      <c r="AF118" s="8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9"/>
      <c r="DJ118" s="9"/>
      <c r="DK118" s="9"/>
      <c r="DL118" s="9"/>
      <c r="DM118" s="9"/>
      <c r="DN118" s="9"/>
      <c r="DO118" s="9"/>
      <c r="DP118" s="9"/>
      <c r="DQ118" s="9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</row>
    <row r="119" ht="13.5" customHeight="1">
      <c r="A119" s="6"/>
      <c r="B119" s="2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7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8"/>
      <c r="AE119" s="8"/>
      <c r="AF119" s="8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9"/>
      <c r="DJ119" s="9"/>
      <c r="DK119" s="9"/>
      <c r="DL119" s="9"/>
      <c r="DM119" s="9"/>
      <c r="DN119" s="9"/>
      <c r="DO119" s="9"/>
      <c r="DP119" s="9"/>
      <c r="DQ119" s="9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</row>
    <row r="120" ht="13.5" customHeight="1">
      <c r="A120" s="6"/>
      <c r="B120" s="2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7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8"/>
      <c r="AE120" s="8"/>
      <c r="AF120" s="8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9"/>
      <c r="DJ120" s="9"/>
      <c r="DK120" s="9"/>
      <c r="DL120" s="9"/>
      <c r="DM120" s="9"/>
      <c r="DN120" s="9"/>
      <c r="DO120" s="9"/>
      <c r="DP120" s="9"/>
      <c r="DQ120" s="9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</row>
    <row r="121" ht="13.5" customHeight="1">
      <c r="A121" s="6"/>
      <c r="B121" s="2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7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8"/>
      <c r="AE121" s="8"/>
      <c r="AF121" s="8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9"/>
      <c r="DJ121" s="9"/>
      <c r="DK121" s="9"/>
      <c r="DL121" s="9"/>
      <c r="DM121" s="9"/>
      <c r="DN121" s="9"/>
      <c r="DO121" s="9"/>
      <c r="DP121" s="9"/>
      <c r="DQ121" s="9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</row>
    <row r="122" ht="13.5" customHeight="1">
      <c r="A122" s="6"/>
      <c r="B122" s="2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7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8"/>
      <c r="AE122" s="8"/>
      <c r="AF122" s="8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9"/>
      <c r="DJ122" s="9"/>
      <c r="DK122" s="9"/>
      <c r="DL122" s="9"/>
      <c r="DM122" s="9"/>
      <c r="DN122" s="9"/>
      <c r="DO122" s="9"/>
      <c r="DP122" s="9"/>
      <c r="DQ122" s="9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</row>
    <row r="123" ht="13.5" customHeight="1">
      <c r="A123" s="6"/>
      <c r="B123" s="2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7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8"/>
      <c r="AE123" s="8"/>
      <c r="AF123" s="8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9"/>
      <c r="DJ123" s="9"/>
      <c r="DK123" s="9"/>
      <c r="DL123" s="9"/>
      <c r="DM123" s="9"/>
      <c r="DN123" s="9"/>
      <c r="DO123" s="9"/>
      <c r="DP123" s="9"/>
      <c r="DQ123" s="9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</row>
    <row r="124" ht="13.5" customHeight="1">
      <c r="A124" s="6"/>
      <c r="B124" s="2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7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8"/>
      <c r="AE124" s="8"/>
      <c r="AF124" s="8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9"/>
      <c r="DJ124" s="9"/>
      <c r="DK124" s="9"/>
      <c r="DL124" s="9"/>
      <c r="DM124" s="9"/>
      <c r="DN124" s="9"/>
      <c r="DO124" s="9"/>
      <c r="DP124" s="9"/>
      <c r="DQ124" s="9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</row>
    <row r="125" ht="13.5" customHeight="1">
      <c r="A125" s="6"/>
      <c r="B125" s="2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7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8"/>
      <c r="AE125" s="8"/>
      <c r="AF125" s="8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9"/>
      <c r="DJ125" s="9"/>
      <c r="DK125" s="9"/>
      <c r="DL125" s="9"/>
      <c r="DM125" s="9"/>
      <c r="DN125" s="9"/>
      <c r="DO125" s="9"/>
      <c r="DP125" s="9"/>
      <c r="DQ125" s="9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</row>
    <row r="126" ht="13.5" customHeight="1">
      <c r="A126" s="6"/>
      <c r="B126" s="2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7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8"/>
      <c r="AE126" s="8"/>
      <c r="AF126" s="8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9"/>
      <c r="DJ126" s="9"/>
      <c r="DK126" s="9"/>
      <c r="DL126" s="9"/>
      <c r="DM126" s="9"/>
      <c r="DN126" s="9"/>
      <c r="DO126" s="9"/>
      <c r="DP126" s="9"/>
      <c r="DQ126" s="9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</row>
    <row r="127" ht="13.5" customHeight="1">
      <c r="A127" s="6"/>
      <c r="B127" s="2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7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8"/>
      <c r="AE127" s="8"/>
      <c r="AF127" s="8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9"/>
      <c r="DJ127" s="9"/>
      <c r="DK127" s="9"/>
      <c r="DL127" s="9"/>
      <c r="DM127" s="9"/>
      <c r="DN127" s="9"/>
      <c r="DO127" s="9"/>
      <c r="DP127" s="9"/>
      <c r="DQ127" s="9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</row>
    <row r="128" ht="13.5" customHeight="1">
      <c r="A128" s="6"/>
      <c r="B128" s="2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7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8"/>
      <c r="AE128" s="8"/>
      <c r="AF128" s="8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9"/>
      <c r="DJ128" s="9"/>
      <c r="DK128" s="9"/>
      <c r="DL128" s="9"/>
      <c r="DM128" s="9"/>
      <c r="DN128" s="9"/>
      <c r="DO128" s="9"/>
      <c r="DP128" s="9"/>
      <c r="DQ128" s="9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</row>
    <row r="129" ht="13.5" customHeight="1">
      <c r="A129" s="6"/>
      <c r="B129" s="2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7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8"/>
      <c r="AE129" s="8"/>
      <c r="AF129" s="8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9"/>
      <c r="DJ129" s="9"/>
      <c r="DK129" s="9"/>
      <c r="DL129" s="9"/>
      <c r="DM129" s="9"/>
      <c r="DN129" s="9"/>
      <c r="DO129" s="9"/>
      <c r="DP129" s="9"/>
      <c r="DQ129" s="9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</row>
    <row r="130" ht="13.5" customHeight="1">
      <c r="A130" s="6"/>
      <c r="B130" s="2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7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8"/>
      <c r="AE130" s="8"/>
      <c r="AF130" s="8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9"/>
      <c r="DJ130" s="9"/>
      <c r="DK130" s="9"/>
      <c r="DL130" s="9"/>
      <c r="DM130" s="9"/>
      <c r="DN130" s="9"/>
      <c r="DO130" s="9"/>
      <c r="DP130" s="9"/>
      <c r="DQ130" s="9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</row>
    <row r="131" ht="13.5" customHeight="1">
      <c r="A131" s="6"/>
      <c r="B131" s="2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7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8"/>
      <c r="AE131" s="8"/>
      <c r="AF131" s="8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9"/>
      <c r="DJ131" s="9"/>
      <c r="DK131" s="9"/>
      <c r="DL131" s="9"/>
      <c r="DM131" s="9"/>
      <c r="DN131" s="9"/>
      <c r="DO131" s="9"/>
      <c r="DP131" s="9"/>
      <c r="DQ131" s="9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</row>
    <row r="132" ht="13.5" customHeight="1">
      <c r="A132" s="6"/>
      <c r="B132" s="2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7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8"/>
      <c r="AE132" s="8"/>
      <c r="AF132" s="8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9"/>
      <c r="DJ132" s="9"/>
      <c r="DK132" s="9"/>
      <c r="DL132" s="9"/>
      <c r="DM132" s="9"/>
      <c r="DN132" s="9"/>
      <c r="DO132" s="9"/>
      <c r="DP132" s="9"/>
      <c r="DQ132" s="9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</row>
    <row r="133" ht="13.5" customHeight="1">
      <c r="A133" s="6"/>
      <c r="B133" s="2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7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8"/>
      <c r="AE133" s="8"/>
      <c r="AF133" s="8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9"/>
      <c r="DJ133" s="9"/>
      <c r="DK133" s="9"/>
      <c r="DL133" s="9"/>
      <c r="DM133" s="9"/>
      <c r="DN133" s="9"/>
      <c r="DO133" s="9"/>
      <c r="DP133" s="9"/>
      <c r="DQ133" s="9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</row>
    <row r="134" ht="13.5" customHeight="1">
      <c r="A134" s="6"/>
      <c r="B134" s="2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7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8"/>
      <c r="AE134" s="8"/>
      <c r="AF134" s="8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9"/>
      <c r="DJ134" s="9"/>
      <c r="DK134" s="9"/>
      <c r="DL134" s="9"/>
      <c r="DM134" s="9"/>
      <c r="DN134" s="9"/>
      <c r="DO134" s="9"/>
      <c r="DP134" s="9"/>
      <c r="DQ134" s="9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</row>
    <row r="135" ht="13.5" customHeight="1">
      <c r="A135" s="6"/>
      <c r="B135" s="2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7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8"/>
      <c r="AE135" s="8"/>
      <c r="AF135" s="8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9"/>
      <c r="DJ135" s="9"/>
      <c r="DK135" s="9"/>
      <c r="DL135" s="9"/>
      <c r="DM135" s="9"/>
      <c r="DN135" s="9"/>
      <c r="DO135" s="9"/>
      <c r="DP135" s="9"/>
      <c r="DQ135" s="9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</row>
    <row r="136" ht="13.5" customHeight="1">
      <c r="A136" s="6"/>
      <c r="B136" s="2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7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8"/>
      <c r="AE136" s="8"/>
      <c r="AF136" s="8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9"/>
      <c r="DJ136" s="9"/>
      <c r="DK136" s="9"/>
      <c r="DL136" s="9"/>
      <c r="DM136" s="9"/>
      <c r="DN136" s="9"/>
      <c r="DO136" s="9"/>
      <c r="DP136" s="9"/>
      <c r="DQ136" s="9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</row>
    <row r="137" ht="13.5" customHeight="1">
      <c r="A137" s="6"/>
      <c r="B137" s="2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7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8"/>
      <c r="AE137" s="8"/>
      <c r="AF137" s="8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9"/>
      <c r="DJ137" s="9"/>
      <c r="DK137" s="9"/>
      <c r="DL137" s="9"/>
      <c r="DM137" s="9"/>
      <c r="DN137" s="9"/>
      <c r="DO137" s="9"/>
      <c r="DP137" s="9"/>
      <c r="DQ137" s="9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</row>
    <row r="138" ht="13.5" customHeight="1">
      <c r="A138" s="6"/>
      <c r="B138" s="2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7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8"/>
      <c r="AE138" s="8"/>
      <c r="AF138" s="8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9"/>
      <c r="DJ138" s="9"/>
      <c r="DK138" s="9"/>
      <c r="DL138" s="9"/>
      <c r="DM138" s="9"/>
      <c r="DN138" s="9"/>
      <c r="DO138" s="9"/>
      <c r="DP138" s="9"/>
      <c r="DQ138" s="9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</row>
    <row r="139" ht="13.5" customHeight="1">
      <c r="A139" s="6"/>
      <c r="B139" s="2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7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8"/>
      <c r="AE139" s="8"/>
      <c r="AF139" s="8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9"/>
      <c r="DJ139" s="9"/>
      <c r="DK139" s="9"/>
      <c r="DL139" s="9"/>
      <c r="DM139" s="9"/>
      <c r="DN139" s="9"/>
      <c r="DO139" s="9"/>
      <c r="DP139" s="9"/>
      <c r="DQ139" s="9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</row>
    <row r="140" ht="13.5" customHeight="1">
      <c r="A140" s="6"/>
      <c r="B140" s="2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7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8"/>
      <c r="AE140" s="8"/>
      <c r="AF140" s="8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9"/>
      <c r="DJ140" s="9"/>
      <c r="DK140" s="9"/>
      <c r="DL140" s="9"/>
      <c r="DM140" s="9"/>
      <c r="DN140" s="9"/>
      <c r="DO140" s="9"/>
      <c r="DP140" s="9"/>
      <c r="DQ140" s="9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</row>
    <row r="141" ht="13.5" customHeight="1">
      <c r="A141" s="6"/>
      <c r="B141" s="2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7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8"/>
      <c r="AE141" s="8"/>
      <c r="AF141" s="8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9"/>
      <c r="DJ141" s="9"/>
      <c r="DK141" s="9"/>
      <c r="DL141" s="9"/>
      <c r="DM141" s="9"/>
      <c r="DN141" s="9"/>
      <c r="DO141" s="9"/>
      <c r="DP141" s="9"/>
      <c r="DQ141" s="9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</row>
    <row r="142" ht="13.5" customHeight="1">
      <c r="A142" s="6"/>
      <c r="B142" s="2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7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8"/>
      <c r="AE142" s="8"/>
      <c r="AF142" s="8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9"/>
      <c r="DJ142" s="9"/>
      <c r="DK142" s="9"/>
      <c r="DL142" s="9"/>
      <c r="DM142" s="9"/>
      <c r="DN142" s="9"/>
      <c r="DO142" s="9"/>
      <c r="DP142" s="9"/>
      <c r="DQ142" s="9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</row>
    <row r="143" ht="13.5" customHeight="1">
      <c r="A143" s="6"/>
      <c r="B143" s="2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7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8"/>
      <c r="AE143" s="8"/>
      <c r="AF143" s="8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9"/>
      <c r="DJ143" s="9"/>
      <c r="DK143" s="9"/>
      <c r="DL143" s="9"/>
      <c r="DM143" s="9"/>
      <c r="DN143" s="9"/>
      <c r="DO143" s="9"/>
      <c r="DP143" s="9"/>
      <c r="DQ143" s="9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</row>
    <row r="144" ht="13.5" customHeight="1">
      <c r="A144" s="6"/>
      <c r="B144" s="2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7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8"/>
      <c r="AE144" s="8"/>
      <c r="AF144" s="8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9"/>
      <c r="DJ144" s="9"/>
      <c r="DK144" s="9"/>
      <c r="DL144" s="9"/>
      <c r="DM144" s="9"/>
      <c r="DN144" s="9"/>
      <c r="DO144" s="9"/>
      <c r="DP144" s="9"/>
      <c r="DQ144" s="9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</row>
    <row r="145" ht="13.5" customHeight="1">
      <c r="A145" s="6"/>
      <c r="B145" s="2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7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8"/>
      <c r="AE145" s="8"/>
      <c r="AF145" s="8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9"/>
      <c r="DJ145" s="9"/>
      <c r="DK145" s="9"/>
      <c r="DL145" s="9"/>
      <c r="DM145" s="9"/>
      <c r="DN145" s="9"/>
      <c r="DO145" s="9"/>
      <c r="DP145" s="9"/>
      <c r="DQ145" s="9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</row>
    <row r="146" ht="13.5" customHeight="1">
      <c r="A146" s="6"/>
      <c r="B146" s="2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7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8"/>
      <c r="AE146" s="8"/>
      <c r="AF146" s="8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9"/>
      <c r="DJ146" s="9"/>
      <c r="DK146" s="9"/>
      <c r="DL146" s="9"/>
      <c r="DM146" s="9"/>
      <c r="DN146" s="9"/>
      <c r="DO146" s="9"/>
      <c r="DP146" s="9"/>
      <c r="DQ146" s="9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</row>
    <row r="147" ht="13.5" customHeight="1">
      <c r="A147" s="6"/>
      <c r="B147" s="2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7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8"/>
      <c r="AE147" s="8"/>
      <c r="AF147" s="8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9"/>
      <c r="DJ147" s="9"/>
      <c r="DK147" s="9"/>
      <c r="DL147" s="9"/>
      <c r="DM147" s="9"/>
      <c r="DN147" s="9"/>
      <c r="DO147" s="9"/>
      <c r="DP147" s="9"/>
      <c r="DQ147" s="9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</row>
    <row r="148" ht="13.5" customHeight="1">
      <c r="A148" s="6"/>
      <c r="B148" s="2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7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8"/>
      <c r="AE148" s="8"/>
      <c r="AF148" s="8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9"/>
      <c r="DJ148" s="9"/>
      <c r="DK148" s="9"/>
      <c r="DL148" s="9"/>
      <c r="DM148" s="9"/>
      <c r="DN148" s="9"/>
      <c r="DO148" s="9"/>
      <c r="DP148" s="9"/>
      <c r="DQ148" s="9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</row>
    <row r="149" ht="13.5" customHeight="1">
      <c r="A149" s="6"/>
      <c r="B149" s="2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7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8"/>
      <c r="AE149" s="8"/>
      <c r="AF149" s="8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9"/>
      <c r="DJ149" s="9"/>
      <c r="DK149" s="9"/>
      <c r="DL149" s="9"/>
      <c r="DM149" s="9"/>
      <c r="DN149" s="9"/>
      <c r="DO149" s="9"/>
      <c r="DP149" s="9"/>
      <c r="DQ149" s="9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</row>
    <row r="150" ht="13.5" customHeight="1">
      <c r="A150" s="6"/>
      <c r="B150" s="2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7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8"/>
      <c r="AE150" s="8"/>
      <c r="AF150" s="8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9"/>
      <c r="DJ150" s="9"/>
      <c r="DK150" s="9"/>
      <c r="DL150" s="9"/>
      <c r="DM150" s="9"/>
      <c r="DN150" s="9"/>
      <c r="DO150" s="9"/>
      <c r="DP150" s="9"/>
      <c r="DQ150" s="9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</row>
    <row r="151" ht="13.5" customHeight="1">
      <c r="A151" s="6"/>
      <c r="B151" s="2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7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8"/>
      <c r="AE151" s="8"/>
      <c r="AF151" s="8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9"/>
      <c r="DJ151" s="9"/>
      <c r="DK151" s="9"/>
      <c r="DL151" s="9"/>
      <c r="DM151" s="9"/>
      <c r="DN151" s="9"/>
      <c r="DO151" s="9"/>
      <c r="DP151" s="9"/>
      <c r="DQ151" s="9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</row>
    <row r="152" ht="13.5" customHeight="1">
      <c r="A152" s="6"/>
      <c r="B152" s="2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7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8"/>
      <c r="AE152" s="8"/>
      <c r="AF152" s="8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9"/>
      <c r="DJ152" s="9"/>
      <c r="DK152" s="9"/>
      <c r="DL152" s="9"/>
      <c r="DM152" s="9"/>
      <c r="DN152" s="9"/>
      <c r="DO152" s="9"/>
      <c r="DP152" s="9"/>
      <c r="DQ152" s="9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</row>
    <row r="153" ht="13.5" customHeight="1">
      <c r="A153" s="6"/>
      <c r="B153" s="2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7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8"/>
      <c r="AE153" s="8"/>
      <c r="AF153" s="8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9"/>
      <c r="DJ153" s="9"/>
      <c r="DK153" s="9"/>
      <c r="DL153" s="9"/>
      <c r="DM153" s="9"/>
      <c r="DN153" s="9"/>
      <c r="DO153" s="9"/>
      <c r="DP153" s="9"/>
      <c r="DQ153" s="9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</row>
    <row r="154" ht="13.5" customHeight="1">
      <c r="A154" s="6"/>
      <c r="B154" s="2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7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8"/>
      <c r="AE154" s="8"/>
      <c r="AF154" s="8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9"/>
      <c r="DJ154" s="9"/>
      <c r="DK154" s="9"/>
      <c r="DL154" s="9"/>
      <c r="DM154" s="9"/>
      <c r="DN154" s="9"/>
      <c r="DO154" s="9"/>
      <c r="DP154" s="9"/>
      <c r="DQ154" s="9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</row>
    <row r="155" ht="13.5" customHeight="1">
      <c r="A155" s="6"/>
      <c r="B155" s="2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7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8"/>
      <c r="AE155" s="8"/>
      <c r="AF155" s="8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9"/>
      <c r="DJ155" s="9"/>
      <c r="DK155" s="9"/>
      <c r="DL155" s="9"/>
      <c r="DM155" s="9"/>
      <c r="DN155" s="9"/>
      <c r="DO155" s="9"/>
      <c r="DP155" s="9"/>
      <c r="DQ155" s="9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</row>
    <row r="156" ht="13.5" customHeight="1">
      <c r="A156" s="6"/>
      <c r="B156" s="2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7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8"/>
      <c r="AE156" s="8"/>
      <c r="AF156" s="8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9"/>
      <c r="DJ156" s="9"/>
      <c r="DK156" s="9"/>
      <c r="DL156" s="9"/>
      <c r="DM156" s="9"/>
      <c r="DN156" s="9"/>
      <c r="DO156" s="9"/>
      <c r="DP156" s="9"/>
      <c r="DQ156" s="9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</row>
    <row r="157" ht="13.5" customHeight="1">
      <c r="A157" s="6"/>
      <c r="B157" s="2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7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8"/>
      <c r="AE157" s="8"/>
      <c r="AF157" s="8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9"/>
      <c r="DJ157" s="9"/>
      <c r="DK157" s="9"/>
      <c r="DL157" s="9"/>
      <c r="DM157" s="9"/>
      <c r="DN157" s="9"/>
      <c r="DO157" s="9"/>
      <c r="DP157" s="9"/>
      <c r="DQ157" s="9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</row>
    <row r="158" ht="13.5" customHeight="1">
      <c r="A158" s="6"/>
      <c r="B158" s="2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7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8"/>
      <c r="AE158" s="8"/>
      <c r="AF158" s="8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9"/>
      <c r="DJ158" s="9"/>
      <c r="DK158" s="9"/>
      <c r="DL158" s="9"/>
      <c r="DM158" s="9"/>
      <c r="DN158" s="9"/>
      <c r="DO158" s="9"/>
      <c r="DP158" s="9"/>
      <c r="DQ158" s="9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</row>
    <row r="159" ht="13.5" customHeight="1">
      <c r="A159" s="6"/>
      <c r="B159" s="2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7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8"/>
      <c r="AE159" s="8"/>
      <c r="AF159" s="8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9"/>
      <c r="DJ159" s="9"/>
      <c r="DK159" s="9"/>
      <c r="DL159" s="9"/>
      <c r="DM159" s="9"/>
      <c r="DN159" s="9"/>
      <c r="DO159" s="9"/>
      <c r="DP159" s="9"/>
      <c r="DQ159" s="9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</row>
    <row r="160" ht="13.5" customHeight="1">
      <c r="A160" s="6"/>
      <c r="B160" s="2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7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8"/>
      <c r="AE160" s="8"/>
      <c r="AF160" s="8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9"/>
      <c r="DJ160" s="9"/>
      <c r="DK160" s="9"/>
      <c r="DL160" s="9"/>
      <c r="DM160" s="9"/>
      <c r="DN160" s="9"/>
      <c r="DO160" s="9"/>
      <c r="DP160" s="9"/>
      <c r="DQ160" s="9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</row>
    <row r="161" ht="13.5" customHeight="1">
      <c r="A161" s="6"/>
      <c r="B161" s="2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7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8"/>
      <c r="AE161" s="8"/>
      <c r="AF161" s="8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9"/>
      <c r="DJ161" s="9"/>
      <c r="DK161" s="9"/>
      <c r="DL161" s="9"/>
      <c r="DM161" s="9"/>
      <c r="DN161" s="9"/>
      <c r="DO161" s="9"/>
      <c r="DP161" s="9"/>
      <c r="DQ161" s="9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</row>
    <row r="162" ht="13.5" customHeight="1">
      <c r="A162" s="6"/>
      <c r="B162" s="2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7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8"/>
      <c r="AE162" s="8"/>
      <c r="AF162" s="8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9"/>
      <c r="DJ162" s="9"/>
      <c r="DK162" s="9"/>
      <c r="DL162" s="9"/>
      <c r="DM162" s="9"/>
      <c r="DN162" s="9"/>
      <c r="DO162" s="9"/>
      <c r="DP162" s="9"/>
      <c r="DQ162" s="9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</row>
    <row r="163" ht="13.5" customHeight="1">
      <c r="A163" s="6"/>
      <c r="B163" s="2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7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8"/>
      <c r="AE163" s="8"/>
      <c r="AF163" s="8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9"/>
      <c r="DJ163" s="9"/>
      <c r="DK163" s="9"/>
      <c r="DL163" s="9"/>
      <c r="DM163" s="9"/>
      <c r="DN163" s="9"/>
      <c r="DO163" s="9"/>
      <c r="DP163" s="9"/>
      <c r="DQ163" s="9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</row>
    <row r="164" ht="13.5" customHeight="1">
      <c r="A164" s="6"/>
      <c r="B164" s="2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7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8"/>
      <c r="AE164" s="8"/>
      <c r="AF164" s="8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9"/>
      <c r="DJ164" s="9"/>
      <c r="DK164" s="9"/>
      <c r="DL164" s="9"/>
      <c r="DM164" s="9"/>
      <c r="DN164" s="9"/>
      <c r="DO164" s="9"/>
      <c r="DP164" s="9"/>
      <c r="DQ164" s="9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</row>
    <row r="165" ht="13.5" customHeight="1">
      <c r="A165" s="6"/>
      <c r="B165" s="2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7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8"/>
      <c r="AE165" s="8"/>
      <c r="AF165" s="8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9"/>
      <c r="DJ165" s="9"/>
      <c r="DK165" s="9"/>
      <c r="DL165" s="9"/>
      <c r="DM165" s="9"/>
      <c r="DN165" s="9"/>
      <c r="DO165" s="9"/>
      <c r="DP165" s="9"/>
      <c r="DQ165" s="9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</row>
    <row r="166" ht="13.5" customHeight="1">
      <c r="A166" s="6"/>
      <c r="B166" s="2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7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8"/>
      <c r="AE166" s="8"/>
      <c r="AF166" s="8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9"/>
      <c r="DJ166" s="9"/>
      <c r="DK166" s="9"/>
      <c r="DL166" s="9"/>
      <c r="DM166" s="9"/>
      <c r="DN166" s="9"/>
      <c r="DO166" s="9"/>
      <c r="DP166" s="9"/>
      <c r="DQ166" s="9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</row>
    <row r="167" ht="13.5" customHeight="1">
      <c r="A167" s="6"/>
      <c r="B167" s="2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7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8"/>
      <c r="AE167" s="8"/>
      <c r="AF167" s="8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9"/>
      <c r="DJ167" s="9"/>
      <c r="DK167" s="9"/>
      <c r="DL167" s="9"/>
      <c r="DM167" s="9"/>
      <c r="DN167" s="9"/>
      <c r="DO167" s="9"/>
      <c r="DP167" s="9"/>
      <c r="DQ167" s="9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</row>
    <row r="168" ht="13.5" customHeight="1">
      <c r="A168" s="6"/>
      <c r="B168" s="2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7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8"/>
      <c r="AE168" s="8"/>
      <c r="AF168" s="8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9"/>
      <c r="DJ168" s="9"/>
      <c r="DK168" s="9"/>
      <c r="DL168" s="9"/>
      <c r="DM168" s="9"/>
      <c r="DN168" s="9"/>
      <c r="DO168" s="9"/>
      <c r="DP168" s="9"/>
      <c r="DQ168" s="9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</row>
    <row r="169" ht="13.5" customHeight="1">
      <c r="A169" s="6"/>
      <c r="B169" s="2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7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8"/>
      <c r="AE169" s="8"/>
      <c r="AF169" s="8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9"/>
      <c r="DJ169" s="9"/>
      <c r="DK169" s="9"/>
      <c r="DL169" s="9"/>
      <c r="DM169" s="9"/>
      <c r="DN169" s="9"/>
      <c r="DO169" s="9"/>
      <c r="DP169" s="9"/>
      <c r="DQ169" s="9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</row>
    <row r="170" ht="13.5" customHeight="1">
      <c r="A170" s="6"/>
      <c r="B170" s="2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7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8"/>
      <c r="AE170" s="8"/>
      <c r="AF170" s="8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9"/>
      <c r="DJ170" s="9"/>
      <c r="DK170" s="9"/>
      <c r="DL170" s="9"/>
      <c r="DM170" s="9"/>
      <c r="DN170" s="9"/>
      <c r="DO170" s="9"/>
      <c r="DP170" s="9"/>
      <c r="DQ170" s="9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</row>
    <row r="171" ht="13.5" customHeight="1">
      <c r="A171" s="6"/>
      <c r="B171" s="2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7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8"/>
      <c r="AE171" s="8"/>
      <c r="AF171" s="8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9"/>
      <c r="DJ171" s="9"/>
      <c r="DK171" s="9"/>
      <c r="DL171" s="9"/>
      <c r="DM171" s="9"/>
      <c r="DN171" s="9"/>
      <c r="DO171" s="9"/>
      <c r="DP171" s="9"/>
      <c r="DQ171" s="9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</row>
    <row r="172" ht="13.5" customHeight="1">
      <c r="A172" s="6"/>
      <c r="B172" s="2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7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8"/>
      <c r="AE172" s="8"/>
      <c r="AF172" s="8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9"/>
      <c r="DJ172" s="9"/>
      <c r="DK172" s="9"/>
      <c r="DL172" s="9"/>
      <c r="DM172" s="9"/>
      <c r="DN172" s="9"/>
      <c r="DO172" s="9"/>
      <c r="DP172" s="9"/>
      <c r="DQ172" s="9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</row>
    <row r="173" ht="13.5" customHeight="1">
      <c r="A173" s="6"/>
      <c r="B173" s="2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7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8"/>
      <c r="AE173" s="8"/>
      <c r="AF173" s="8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9"/>
      <c r="DJ173" s="9"/>
      <c r="DK173" s="9"/>
      <c r="DL173" s="9"/>
      <c r="DM173" s="9"/>
      <c r="DN173" s="9"/>
      <c r="DO173" s="9"/>
      <c r="DP173" s="9"/>
      <c r="DQ173" s="9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</row>
    <row r="174" ht="13.5" customHeight="1">
      <c r="A174" s="6"/>
      <c r="B174" s="2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7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8"/>
      <c r="AE174" s="8"/>
      <c r="AF174" s="8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9"/>
      <c r="DJ174" s="9"/>
      <c r="DK174" s="9"/>
      <c r="DL174" s="9"/>
      <c r="DM174" s="9"/>
      <c r="DN174" s="9"/>
      <c r="DO174" s="9"/>
      <c r="DP174" s="9"/>
      <c r="DQ174" s="9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</row>
    <row r="175" ht="13.5" customHeight="1">
      <c r="A175" s="6"/>
      <c r="B175" s="2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7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8"/>
      <c r="AE175" s="8"/>
      <c r="AF175" s="8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9"/>
      <c r="DJ175" s="9"/>
      <c r="DK175" s="9"/>
      <c r="DL175" s="9"/>
      <c r="DM175" s="9"/>
      <c r="DN175" s="9"/>
      <c r="DO175" s="9"/>
      <c r="DP175" s="9"/>
      <c r="DQ175" s="9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</row>
    <row r="176" ht="13.5" customHeight="1">
      <c r="A176" s="6"/>
      <c r="B176" s="2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7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8"/>
      <c r="AE176" s="8"/>
      <c r="AF176" s="8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9"/>
      <c r="DJ176" s="9"/>
      <c r="DK176" s="9"/>
      <c r="DL176" s="9"/>
      <c r="DM176" s="9"/>
      <c r="DN176" s="9"/>
      <c r="DO176" s="9"/>
      <c r="DP176" s="9"/>
      <c r="DQ176" s="9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</row>
    <row r="177" ht="13.5" customHeight="1">
      <c r="A177" s="6"/>
      <c r="B177" s="2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7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8"/>
      <c r="AE177" s="8"/>
      <c r="AF177" s="8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9"/>
      <c r="DJ177" s="9"/>
      <c r="DK177" s="9"/>
      <c r="DL177" s="9"/>
      <c r="DM177" s="9"/>
      <c r="DN177" s="9"/>
      <c r="DO177" s="9"/>
      <c r="DP177" s="9"/>
      <c r="DQ177" s="9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</row>
    <row r="178" ht="13.5" customHeight="1">
      <c r="A178" s="6"/>
      <c r="B178" s="2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7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8"/>
      <c r="AE178" s="8"/>
      <c r="AF178" s="8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9"/>
      <c r="DJ178" s="9"/>
      <c r="DK178" s="9"/>
      <c r="DL178" s="9"/>
      <c r="DM178" s="9"/>
      <c r="DN178" s="9"/>
      <c r="DO178" s="9"/>
      <c r="DP178" s="9"/>
      <c r="DQ178" s="9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</row>
    <row r="179" ht="13.5" customHeight="1">
      <c r="A179" s="6"/>
      <c r="B179" s="2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7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8"/>
      <c r="AE179" s="8"/>
      <c r="AF179" s="8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9"/>
      <c r="DJ179" s="9"/>
      <c r="DK179" s="9"/>
      <c r="DL179" s="9"/>
      <c r="DM179" s="9"/>
      <c r="DN179" s="9"/>
      <c r="DO179" s="9"/>
      <c r="DP179" s="9"/>
      <c r="DQ179" s="9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</row>
    <row r="180" ht="13.5" customHeight="1">
      <c r="A180" s="6"/>
      <c r="B180" s="2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7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8"/>
      <c r="AE180" s="8"/>
      <c r="AF180" s="8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9"/>
      <c r="DJ180" s="9"/>
      <c r="DK180" s="9"/>
      <c r="DL180" s="9"/>
      <c r="DM180" s="9"/>
      <c r="DN180" s="9"/>
      <c r="DO180" s="9"/>
      <c r="DP180" s="9"/>
      <c r="DQ180" s="9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</row>
    <row r="181" ht="13.5" customHeight="1">
      <c r="A181" s="6"/>
      <c r="B181" s="2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7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8"/>
      <c r="AE181" s="8"/>
      <c r="AF181" s="8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9"/>
      <c r="DJ181" s="9"/>
      <c r="DK181" s="9"/>
      <c r="DL181" s="9"/>
      <c r="DM181" s="9"/>
      <c r="DN181" s="9"/>
      <c r="DO181" s="9"/>
      <c r="DP181" s="9"/>
      <c r="DQ181" s="9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</row>
    <row r="182" ht="13.5" customHeight="1">
      <c r="A182" s="6"/>
      <c r="B182" s="2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7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8"/>
      <c r="AE182" s="8"/>
      <c r="AF182" s="8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9"/>
      <c r="DJ182" s="9"/>
      <c r="DK182" s="9"/>
      <c r="DL182" s="9"/>
      <c r="DM182" s="9"/>
      <c r="DN182" s="9"/>
      <c r="DO182" s="9"/>
      <c r="DP182" s="9"/>
      <c r="DQ182" s="9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</row>
    <row r="183" ht="13.5" customHeight="1">
      <c r="A183" s="6"/>
      <c r="B183" s="2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7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8"/>
      <c r="AE183" s="8"/>
      <c r="AF183" s="8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9"/>
      <c r="DJ183" s="9"/>
      <c r="DK183" s="9"/>
      <c r="DL183" s="9"/>
      <c r="DM183" s="9"/>
      <c r="DN183" s="9"/>
      <c r="DO183" s="9"/>
      <c r="DP183" s="9"/>
      <c r="DQ183" s="9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</row>
    <row r="184" ht="13.5" customHeight="1">
      <c r="A184" s="6"/>
      <c r="B184" s="2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7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8"/>
      <c r="AE184" s="8"/>
      <c r="AF184" s="8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9"/>
      <c r="DJ184" s="9"/>
      <c r="DK184" s="9"/>
      <c r="DL184" s="9"/>
      <c r="DM184" s="9"/>
      <c r="DN184" s="9"/>
      <c r="DO184" s="9"/>
      <c r="DP184" s="9"/>
      <c r="DQ184" s="9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</row>
    <row r="185" ht="13.5" customHeight="1">
      <c r="A185" s="6"/>
      <c r="B185" s="2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7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8"/>
      <c r="AE185" s="8"/>
      <c r="AF185" s="8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9"/>
      <c r="DJ185" s="9"/>
      <c r="DK185" s="9"/>
      <c r="DL185" s="9"/>
      <c r="DM185" s="9"/>
      <c r="DN185" s="9"/>
      <c r="DO185" s="9"/>
      <c r="DP185" s="9"/>
      <c r="DQ185" s="9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</row>
    <row r="186" ht="13.5" customHeight="1">
      <c r="A186" s="6"/>
      <c r="B186" s="2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7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8"/>
      <c r="AE186" s="8"/>
      <c r="AF186" s="8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9"/>
      <c r="DJ186" s="9"/>
      <c r="DK186" s="9"/>
      <c r="DL186" s="9"/>
      <c r="DM186" s="9"/>
      <c r="DN186" s="9"/>
      <c r="DO186" s="9"/>
      <c r="DP186" s="9"/>
      <c r="DQ186" s="9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</row>
    <row r="187" ht="13.5" customHeight="1">
      <c r="A187" s="6"/>
      <c r="B187" s="2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7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8"/>
      <c r="AE187" s="8"/>
      <c r="AF187" s="8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9"/>
      <c r="DJ187" s="9"/>
      <c r="DK187" s="9"/>
      <c r="DL187" s="9"/>
      <c r="DM187" s="9"/>
      <c r="DN187" s="9"/>
      <c r="DO187" s="9"/>
      <c r="DP187" s="9"/>
      <c r="DQ187" s="9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</row>
    <row r="188" ht="13.5" customHeight="1">
      <c r="A188" s="6"/>
      <c r="B188" s="2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7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8"/>
      <c r="AE188" s="8"/>
      <c r="AF188" s="8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9"/>
      <c r="DJ188" s="9"/>
      <c r="DK188" s="9"/>
      <c r="DL188" s="9"/>
      <c r="DM188" s="9"/>
      <c r="DN188" s="9"/>
      <c r="DO188" s="9"/>
      <c r="DP188" s="9"/>
      <c r="DQ188" s="9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</row>
    <row r="189" ht="13.5" customHeight="1">
      <c r="A189" s="6"/>
      <c r="B189" s="2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7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8"/>
      <c r="AE189" s="8"/>
      <c r="AF189" s="8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9"/>
      <c r="DJ189" s="9"/>
      <c r="DK189" s="9"/>
      <c r="DL189" s="9"/>
      <c r="DM189" s="9"/>
      <c r="DN189" s="9"/>
      <c r="DO189" s="9"/>
      <c r="DP189" s="9"/>
      <c r="DQ189" s="9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</row>
    <row r="190" ht="13.5" customHeight="1">
      <c r="A190" s="6"/>
      <c r="B190" s="2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7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8"/>
      <c r="AE190" s="8"/>
      <c r="AF190" s="8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9"/>
      <c r="DJ190" s="9"/>
      <c r="DK190" s="9"/>
      <c r="DL190" s="9"/>
      <c r="DM190" s="9"/>
      <c r="DN190" s="9"/>
      <c r="DO190" s="9"/>
      <c r="DP190" s="9"/>
      <c r="DQ190" s="9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</row>
    <row r="191" ht="13.5" customHeight="1">
      <c r="A191" s="6"/>
      <c r="B191" s="2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7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8"/>
      <c r="AE191" s="8"/>
      <c r="AF191" s="8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9"/>
      <c r="DJ191" s="9"/>
      <c r="DK191" s="9"/>
      <c r="DL191" s="9"/>
      <c r="DM191" s="9"/>
      <c r="DN191" s="9"/>
      <c r="DO191" s="9"/>
      <c r="DP191" s="9"/>
      <c r="DQ191" s="9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</row>
    <row r="192" ht="13.5" customHeight="1">
      <c r="A192" s="6"/>
      <c r="B192" s="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7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8"/>
      <c r="AE192" s="8"/>
      <c r="AF192" s="8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9"/>
      <c r="DJ192" s="9"/>
      <c r="DK192" s="9"/>
      <c r="DL192" s="9"/>
      <c r="DM192" s="9"/>
      <c r="DN192" s="9"/>
      <c r="DO192" s="9"/>
      <c r="DP192" s="9"/>
      <c r="DQ192" s="9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</row>
    <row r="193" ht="13.5" customHeight="1">
      <c r="A193" s="6"/>
      <c r="B193" s="2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7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8"/>
      <c r="AE193" s="8"/>
      <c r="AF193" s="8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9"/>
      <c r="DJ193" s="9"/>
      <c r="DK193" s="9"/>
      <c r="DL193" s="9"/>
      <c r="DM193" s="9"/>
      <c r="DN193" s="9"/>
      <c r="DO193" s="9"/>
      <c r="DP193" s="9"/>
      <c r="DQ193" s="9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</row>
    <row r="194" ht="13.5" customHeight="1">
      <c r="A194" s="6"/>
      <c r="B194" s="2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7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8"/>
      <c r="AE194" s="8"/>
      <c r="AF194" s="8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9"/>
      <c r="DJ194" s="9"/>
      <c r="DK194" s="9"/>
      <c r="DL194" s="9"/>
      <c r="DM194" s="9"/>
      <c r="DN194" s="9"/>
      <c r="DO194" s="9"/>
      <c r="DP194" s="9"/>
      <c r="DQ194" s="9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</row>
    <row r="195" ht="13.5" customHeight="1">
      <c r="A195" s="6"/>
      <c r="B195" s="2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7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8"/>
      <c r="AE195" s="8"/>
      <c r="AF195" s="8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9"/>
      <c r="DJ195" s="9"/>
      <c r="DK195" s="9"/>
      <c r="DL195" s="9"/>
      <c r="DM195" s="9"/>
      <c r="DN195" s="9"/>
      <c r="DO195" s="9"/>
      <c r="DP195" s="9"/>
      <c r="DQ195" s="9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</row>
    <row r="196" ht="13.5" customHeight="1">
      <c r="A196" s="6"/>
      <c r="B196" s="2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7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8"/>
      <c r="AE196" s="8"/>
      <c r="AF196" s="8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9"/>
      <c r="DJ196" s="9"/>
      <c r="DK196" s="9"/>
      <c r="DL196" s="9"/>
      <c r="DM196" s="9"/>
      <c r="DN196" s="9"/>
      <c r="DO196" s="9"/>
      <c r="DP196" s="9"/>
      <c r="DQ196" s="9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</row>
    <row r="197" ht="13.5" customHeight="1">
      <c r="A197" s="6"/>
      <c r="B197" s="2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7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8"/>
      <c r="AE197" s="8"/>
      <c r="AF197" s="8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9"/>
      <c r="DJ197" s="9"/>
      <c r="DK197" s="9"/>
      <c r="DL197" s="9"/>
      <c r="DM197" s="9"/>
      <c r="DN197" s="9"/>
      <c r="DO197" s="9"/>
      <c r="DP197" s="9"/>
      <c r="DQ197" s="9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</row>
    <row r="198" ht="13.5" customHeight="1">
      <c r="A198" s="6"/>
      <c r="B198" s="2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7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8"/>
      <c r="AE198" s="8"/>
      <c r="AF198" s="8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9"/>
      <c r="DJ198" s="9"/>
      <c r="DK198" s="9"/>
      <c r="DL198" s="9"/>
      <c r="DM198" s="9"/>
      <c r="DN198" s="9"/>
      <c r="DO198" s="9"/>
      <c r="DP198" s="9"/>
      <c r="DQ198" s="9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</row>
    <row r="199" ht="13.5" customHeight="1">
      <c r="A199" s="6"/>
      <c r="B199" s="2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7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8"/>
      <c r="AE199" s="8"/>
      <c r="AF199" s="8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9"/>
      <c r="DJ199" s="9"/>
      <c r="DK199" s="9"/>
      <c r="DL199" s="9"/>
      <c r="DM199" s="9"/>
      <c r="DN199" s="9"/>
      <c r="DO199" s="9"/>
      <c r="DP199" s="9"/>
      <c r="DQ199" s="9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</row>
    <row r="200" ht="13.5" customHeight="1">
      <c r="A200" s="6"/>
      <c r="B200" s="2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7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8"/>
      <c r="AE200" s="8"/>
      <c r="AF200" s="8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9"/>
      <c r="DJ200" s="9"/>
      <c r="DK200" s="9"/>
      <c r="DL200" s="9"/>
      <c r="DM200" s="9"/>
      <c r="DN200" s="9"/>
      <c r="DO200" s="9"/>
      <c r="DP200" s="9"/>
      <c r="DQ200" s="9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</row>
    <row r="201" ht="13.5" customHeight="1">
      <c r="A201" s="6"/>
      <c r="B201" s="2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7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8"/>
      <c r="AE201" s="8"/>
      <c r="AF201" s="8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9"/>
      <c r="DJ201" s="9"/>
      <c r="DK201" s="9"/>
      <c r="DL201" s="9"/>
      <c r="DM201" s="9"/>
      <c r="DN201" s="9"/>
      <c r="DO201" s="9"/>
      <c r="DP201" s="9"/>
      <c r="DQ201" s="9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</row>
    <row r="202" ht="13.5" customHeight="1">
      <c r="A202" s="6"/>
      <c r="B202" s="2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7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8"/>
      <c r="AE202" s="8"/>
      <c r="AF202" s="8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9"/>
      <c r="DJ202" s="9"/>
      <c r="DK202" s="9"/>
      <c r="DL202" s="9"/>
      <c r="DM202" s="9"/>
      <c r="DN202" s="9"/>
      <c r="DO202" s="9"/>
      <c r="DP202" s="9"/>
      <c r="DQ202" s="9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</row>
    <row r="203" ht="13.5" customHeight="1">
      <c r="A203" s="6"/>
      <c r="B203" s="2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7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8"/>
      <c r="AE203" s="8"/>
      <c r="AF203" s="8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9"/>
      <c r="DJ203" s="9"/>
      <c r="DK203" s="9"/>
      <c r="DL203" s="9"/>
      <c r="DM203" s="9"/>
      <c r="DN203" s="9"/>
      <c r="DO203" s="9"/>
      <c r="DP203" s="9"/>
      <c r="DQ203" s="9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</row>
    <row r="204" ht="13.5" customHeight="1">
      <c r="A204" s="6"/>
      <c r="B204" s="2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7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8"/>
      <c r="AE204" s="8"/>
      <c r="AF204" s="8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9"/>
      <c r="DJ204" s="9"/>
      <c r="DK204" s="9"/>
      <c r="DL204" s="9"/>
      <c r="DM204" s="9"/>
      <c r="DN204" s="9"/>
      <c r="DO204" s="9"/>
      <c r="DP204" s="9"/>
      <c r="DQ204" s="9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</row>
    <row r="205" ht="13.5" customHeight="1">
      <c r="A205" s="6"/>
      <c r="B205" s="2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7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8"/>
      <c r="AE205" s="8"/>
      <c r="AF205" s="8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9"/>
      <c r="DJ205" s="9"/>
      <c r="DK205" s="9"/>
      <c r="DL205" s="9"/>
      <c r="DM205" s="9"/>
      <c r="DN205" s="9"/>
      <c r="DO205" s="9"/>
      <c r="DP205" s="9"/>
      <c r="DQ205" s="9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</row>
    <row r="206" ht="13.5" customHeight="1">
      <c r="A206" s="6"/>
      <c r="B206" s="2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7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8"/>
      <c r="AE206" s="8"/>
      <c r="AF206" s="8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9"/>
      <c r="DJ206" s="9"/>
      <c r="DK206" s="9"/>
      <c r="DL206" s="9"/>
      <c r="DM206" s="9"/>
      <c r="DN206" s="9"/>
      <c r="DO206" s="9"/>
      <c r="DP206" s="9"/>
      <c r="DQ206" s="9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</row>
    <row r="207" ht="13.5" customHeight="1">
      <c r="A207" s="6"/>
      <c r="B207" s="2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7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8"/>
      <c r="AE207" s="8"/>
      <c r="AF207" s="8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9"/>
      <c r="DJ207" s="9"/>
      <c r="DK207" s="9"/>
      <c r="DL207" s="9"/>
      <c r="DM207" s="9"/>
      <c r="DN207" s="9"/>
      <c r="DO207" s="9"/>
      <c r="DP207" s="9"/>
      <c r="DQ207" s="9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</row>
    <row r="208" ht="13.5" customHeight="1">
      <c r="A208" s="6"/>
      <c r="B208" s="2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7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8"/>
      <c r="AE208" s="8"/>
      <c r="AF208" s="8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9"/>
      <c r="DJ208" s="9"/>
      <c r="DK208" s="9"/>
      <c r="DL208" s="9"/>
      <c r="DM208" s="9"/>
      <c r="DN208" s="9"/>
      <c r="DO208" s="9"/>
      <c r="DP208" s="9"/>
      <c r="DQ208" s="9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</row>
    <row r="209" ht="13.5" customHeight="1">
      <c r="A209" s="6"/>
      <c r="B209" s="2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7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8"/>
      <c r="AE209" s="8"/>
      <c r="AF209" s="8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9"/>
      <c r="DJ209" s="9"/>
      <c r="DK209" s="9"/>
      <c r="DL209" s="9"/>
      <c r="DM209" s="9"/>
      <c r="DN209" s="9"/>
      <c r="DO209" s="9"/>
      <c r="DP209" s="9"/>
      <c r="DQ209" s="9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</row>
    <row r="210" ht="13.5" customHeight="1">
      <c r="A210" s="6"/>
      <c r="B210" s="2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7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8"/>
      <c r="AE210" s="8"/>
      <c r="AF210" s="8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9"/>
      <c r="DJ210" s="9"/>
      <c r="DK210" s="9"/>
      <c r="DL210" s="9"/>
      <c r="DM210" s="9"/>
      <c r="DN210" s="9"/>
      <c r="DO210" s="9"/>
      <c r="DP210" s="9"/>
      <c r="DQ210" s="9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</row>
    <row r="211" ht="13.5" customHeight="1">
      <c r="A211" s="6"/>
      <c r="B211" s="2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7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8"/>
      <c r="AE211" s="8"/>
      <c r="AF211" s="8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9"/>
      <c r="DJ211" s="9"/>
      <c r="DK211" s="9"/>
      <c r="DL211" s="9"/>
      <c r="DM211" s="9"/>
      <c r="DN211" s="9"/>
      <c r="DO211" s="9"/>
      <c r="DP211" s="9"/>
      <c r="DQ211" s="9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</row>
    <row r="212" ht="13.5" customHeight="1">
      <c r="A212" s="6"/>
      <c r="B212" s="2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7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8"/>
      <c r="AE212" s="8"/>
      <c r="AF212" s="8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9"/>
      <c r="DJ212" s="9"/>
      <c r="DK212" s="9"/>
      <c r="DL212" s="9"/>
      <c r="DM212" s="9"/>
      <c r="DN212" s="9"/>
      <c r="DO212" s="9"/>
      <c r="DP212" s="9"/>
      <c r="DQ212" s="9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</row>
    <row r="213" ht="13.5" customHeight="1">
      <c r="A213" s="6"/>
      <c r="B213" s="2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7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8"/>
      <c r="AE213" s="8"/>
      <c r="AF213" s="8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9"/>
      <c r="DJ213" s="9"/>
      <c r="DK213" s="9"/>
      <c r="DL213" s="9"/>
      <c r="DM213" s="9"/>
      <c r="DN213" s="9"/>
      <c r="DO213" s="9"/>
      <c r="DP213" s="9"/>
      <c r="DQ213" s="9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</row>
    <row r="214" ht="13.5" customHeight="1">
      <c r="A214" s="6"/>
      <c r="B214" s="2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7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8"/>
      <c r="AE214" s="8"/>
      <c r="AF214" s="8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9"/>
      <c r="DJ214" s="9"/>
      <c r="DK214" s="9"/>
      <c r="DL214" s="9"/>
      <c r="DM214" s="9"/>
      <c r="DN214" s="9"/>
      <c r="DO214" s="9"/>
      <c r="DP214" s="9"/>
      <c r="DQ214" s="9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</row>
    <row r="215" ht="13.5" customHeight="1">
      <c r="A215" s="6"/>
      <c r="B215" s="2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7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8"/>
      <c r="AE215" s="8"/>
      <c r="AF215" s="8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9"/>
      <c r="DJ215" s="9"/>
      <c r="DK215" s="9"/>
      <c r="DL215" s="9"/>
      <c r="DM215" s="9"/>
      <c r="DN215" s="9"/>
      <c r="DO215" s="9"/>
      <c r="DP215" s="9"/>
      <c r="DQ215" s="9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</row>
    <row r="216" ht="13.5" customHeight="1">
      <c r="A216" s="6"/>
      <c r="B216" s="2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7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8"/>
      <c r="AE216" s="8"/>
      <c r="AF216" s="8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9"/>
      <c r="DJ216" s="9"/>
      <c r="DK216" s="9"/>
      <c r="DL216" s="9"/>
      <c r="DM216" s="9"/>
      <c r="DN216" s="9"/>
      <c r="DO216" s="9"/>
      <c r="DP216" s="9"/>
      <c r="DQ216" s="9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</row>
    <row r="217" ht="13.5" customHeight="1">
      <c r="A217" s="6"/>
      <c r="B217" s="2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7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8"/>
      <c r="AE217" s="8"/>
      <c r="AF217" s="8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9"/>
      <c r="DJ217" s="9"/>
      <c r="DK217" s="9"/>
      <c r="DL217" s="9"/>
      <c r="DM217" s="9"/>
      <c r="DN217" s="9"/>
      <c r="DO217" s="9"/>
      <c r="DP217" s="9"/>
      <c r="DQ217" s="9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</row>
    <row r="218" ht="13.5" customHeight="1">
      <c r="A218" s="6"/>
      <c r="B218" s="2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7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8"/>
      <c r="AE218" s="8"/>
      <c r="AF218" s="8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9"/>
      <c r="DJ218" s="9"/>
      <c r="DK218" s="9"/>
      <c r="DL218" s="9"/>
      <c r="DM218" s="9"/>
      <c r="DN218" s="9"/>
      <c r="DO218" s="9"/>
      <c r="DP218" s="9"/>
      <c r="DQ218" s="9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</row>
    <row r="219" ht="13.5" customHeight="1">
      <c r="A219" s="6"/>
      <c r="B219" s="2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7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8"/>
      <c r="AE219" s="8"/>
      <c r="AF219" s="8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9"/>
      <c r="DJ219" s="9"/>
      <c r="DK219" s="9"/>
      <c r="DL219" s="9"/>
      <c r="DM219" s="9"/>
      <c r="DN219" s="9"/>
      <c r="DO219" s="9"/>
      <c r="DP219" s="9"/>
      <c r="DQ219" s="9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</row>
    <row r="220" ht="13.5" customHeight="1">
      <c r="A220" s="6"/>
      <c r="B220" s="2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7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8"/>
      <c r="AE220" s="8"/>
      <c r="AF220" s="8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9"/>
      <c r="DJ220" s="9"/>
      <c r="DK220" s="9"/>
      <c r="DL220" s="9"/>
      <c r="DM220" s="9"/>
      <c r="DN220" s="9"/>
      <c r="DO220" s="9"/>
      <c r="DP220" s="9"/>
      <c r="DQ220" s="9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</row>
    <row r="221" ht="13.5" customHeight="1">
      <c r="A221" s="6"/>
      <c r="B221" s="2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7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8"/>
      <c r="AE221" s="8"/>
      <c r="AF221" s="8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9"/>
      <c r="DJ221" s="9"/>
      <c r="DK221" s="9"/>
      <c r="DL221" s="9"/>
      <c r="DM221" s="9"/>
      <c r="DN221" s="9"/>
      <c r="DO221" s="9"/>
      <c r="DP221" s="9"/>
      <c r="DQ221" s="9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</row>
    <row r="222" ht="13.5" customHeight="1">
      <c r="A222" s="6"/>
      <c r="B222" s="2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7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8"/>
      <c r="AE222" s="8"/>
      <c r="AF222" s="8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9"/>
      <c r="DJ222" s="9"/>
      <c r="DK222" s="9"/>
      <c r="DL222" s="9"/>
      <c r="DM222" s="9"/>
      <c r="DN222" s="9"/>
      <c r="DO222" s="9"/>
      <c r="DP222" s="9"/>
      <c r="DQ222" s="9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</row>
    <row r="223" ht="13.5" customHeight="1">
      <c r="A223" s="6"/>
      <c r="B223" s="2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7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8"/>
      <c r="AE223" s="8"/>
      <c r="AF223" s="8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9"/>
      <c r="DJ223" s="9"/>
      <c r="DK223" s="9"/>
      <c r="DL223" s="9"/>
      <c r="DM223" s="9"/>
      <c r="DN223" s="9"/>
      <c r="DO223" s="9"/>
      <c r="DP223" s="9"/>
      <c r="DQ223" s="9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</row>
    <row r="224" ht="13.5" customHeight="1">
      <c r="A224" s="6"/>
      <c r="B224" s="2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7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8"/>
      <c r="AE224" s="8"/>
      <c r="AF224" s="8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9"/>
      <c r="DJ224" s="9"/>
      <c r="DK224" s="9"/>
      <c r="DL224" s="9"/>
      <c r="DM224" s="9"/>
      <c r="DN224" s="9"/>
      <c r="DO224" s="9"/>
      <c r="DP224" s="9"/>
      <c r="DQ224" s="9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</row>
    <row r="225" ht="13.5" customHeight="1">
      <c r="A225" s="6"/>
      <c r="B225" s="2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7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8"/>
      <c r="AE225" s="8"/>
      <c r="AF225" s="8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9"/>
      <c r="DJ225" s="9"/>
      <c r="DK225" s="9"/>
      <c r="DL225" s="9"/>
      <c r="DM225" s="9"/>
      <c r="DN225" s="9"/>
      <c r="DO225" s="9"/>
      <c r="DP225" s="9"/>
      <c r="DQ225" s="9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</row>
    <row r="226" ht="13.5" customHeight="1">
      <c r="A226" s="6"/>
      <c r="B226" s="2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7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8"/>
      <c r="AE226" s="8"/>
      <c r="AF226" s="8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9"/>
      <c r="DJ226" s="9"/>
      <c r="DK226" s="9"/>
      <c r="DL226" s="9"/>
      <c r="DM226" s="9"/>
      <c r="DN226" s="9"/>
      <c r="DO226" s="9"/>
      <c r="DP226" s="9"/>
      <c r="DQ226" s="9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</row>
    <row r="227" ht="13.5" customHeight="1">
      <c r="A227" s="6"/>
      <c r="B227" s="2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7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8"/>
      <c r="AE227" s="8"/>
      <c r="AF227" s="8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9"/>
      <c r="DJ227" s="9"/>
      <c r="DK227" s="9"/>
      <c r="DL227" s="9"/>
      <c r="DM227" s="9"/>
      <c r="DN227" s="9"/>
      <c r="DO227" s="9"/>
      <c r="DP227" s="9"/>
      <c r="DQ227" s="9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</row>
    <row r="228" ht="13.5" customHeight="1">
      <c r="A228" s="6"/>
      <c r="B228" s="2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7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8"/>
      <c r="AE228" s="8"/>
      <c r="AF228" s="8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9"/>
      <c r="DJ228" s="9"/>
      <c r="DK228" s="9"/>
      <c r="DL228" s="9"/>
      <c r="DM228" s="9"/>
      <c r="DN228" s="9"/>
      <c r="DO228" s="9"/>
      <c r="DP228" s="9"/>
      <c r="DQ228" s="9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</row>
    <row r="229" ht="13.5" customHeight="1">
      <c r="A229" s="6"/>
      <c r="B229" s="2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7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8"/>
      <c r="AE229" s="8"/>
      <c r="AF229" s="8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9"/>
      <c r="DJ229" s="9"/>
      <c r="DK229" s="9"/>
      <c r="DL229" s="9"/>
      <c r="DM229" s="9"/>
      <c r="DN229" s="9"/>
      <c r="DO229" s="9"/>
      <c r="DP229" s="9"/>
      <c r="DQ229" s="9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</row>
    <row r="230" ht="13.5" customHeight="1">
      <c r="A230" s="6"/>
      <c r="B230" s="2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7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8"/>
      <c r="AE230" s="8"/>
      <c r="AF230" s="8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9"/>
      <c r="DJ230" s="9"/>
      <c r="DK230" s="9"/>
      <c r="DL230" s="9"/>
      <c r="DM230" s="9"/>
      <c r="DN230" s="9"/>
      <c r="DO230" s="9"/>
      <c r="DP230" s="9"/>
      <c r="DQ230" s="9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</row>
    <row r="231" ht="13.5" customHeight="1">
      <c r="A231" s="6"/>
      <c r="B231" s="2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7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8"/>
      <c r="AE231" s="8"/>
      <c r="AF231" s="8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9"/>
      <c r="DJ231" s="9"/>
      <c r="DK231" s="9"/>
      <c r="DL231" s="9"/>
      <c r="DM231" s="9"/>
      <c r="DN231" s="9"/>
      <c r="DO231" s="9"/>
      <c r="DP231" s="9"/>
      <c r="DQ231" s="9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</row>
    <row r="232" ht="13.5" customHeight="1">
      <c r="A232" s="6"/>
      <c r="B232" s="2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7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8"/>
      <c r="AE232" s="8"/>
      <c r="AF232" s="8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9"/>
      <c r="DJ232" s="9"/>
      <c r="DK232" s="9"/>
      <c r="DL232" s="9"/>
      <c r="DM232" s="9"/>
      <c r="DN232" s="9"/>
      <c r="DO232" s="9"/>
      <c r="DP232" s="9"/>
      <c r="DQ232" s="9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</row>
    <row r="233" ht="13.5" customHeight="1">
      <c r="A233" s="6"/>
      <c r="B233" s="2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7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8"/>
      <c r="AE233" s="8"/>
      <c r="AF233" s="8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9"/>
      <c r="DJ233" s="9"/>
      <c r="DK233" s="9"/>
      <c r="DL233" s="9"/>
      <c r="DM233" s="9"/>
      <c r="DN233" s="9"/>
      <c r="DO233" s="9"/>
      <c r="DP233" s="9"/>
      <c r="DQ233" s="9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</row>
    <row r="234" ht="13.5" customHeight="1">
      <c r="A234" s="6"/>
      <c r="B234" s="2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7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8"/>
      <c r="AE234" s="8"/>
      <c r="AF234" s="8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9"/>
      <c r="DJ234" s="9"/>
      <c r="DK234" s="9"/>
      <c r="DL234" s="9"/>
      <c r="DM234" s="9"/>
      <c r="DN234" s="9"/>
      <c r="DO234" s="9"/>
      <c r="DP234" s="9"/>
      <c r="DQ234" s="9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</row>
    <row r="235" ht="13.5" customHeight="1">
      <c r="A235" s="6"/>
      <c r="B235" s="2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7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8"/>
      <c r="AE235" s="8"/>
      <c r="AF235" s="8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9"/>
      <c r="DJ235" s="9"/>
      <c r="DK235" s="9"/>
      <c r="DL235" s="9"/>
      <c r="DM235" s="9"/>
      <c r="DN235" s="9"/>
      <c r="DO235" s="9"/>
      <c r="DP235" s="9"/>
      <c r="DQ235" s="9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</row>
    <row r="236" ht="13.5" customHeight="1">
      <c r="A236" s="6"/>
      <c r="B236" s="2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7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8"/>
      <c r="AE236" s="8"/>
      <c r="AF236" s="8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9"/>
      <c r="DJ236" s="9"/>
      <c r="DK236" s="9"/>
      <c r="DL236" s="9"/>
      <c r="DM236" s="9"/>
      <c r="DN236" s="9"/>
      <c r="DO236" s="9"/>
      <c r="DP236" s="9"/>
      <c r="DQ236" s="9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</row>
    <row r="237" ht="13.5" customHeight="1">
      <c r="A237" s="6"/>
      <c r="B237" s="2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7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8"/>
      <c r="AE237" s="8"/>
      <c r="AF237" s="8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9"/>
      <c r="DJ237" s="9"/>
      <c r="DK237" s="9"/>
      <c r="DL237" s="9"/>
      <c r="DM237" s="9"/>
      <c r="DN237" s="9"/>
      <c r="DO237" s="9"/>
      <c r="DP237" s="9"/>
      <c r="DQ237" s="9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</row>
    <row r="238" ht="13.5" customHeight="1">
      <c r="A238" s="6"/>
      <c r="B238" s="2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7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8"/>
      <c r="AE238" s="8"/>
      <c r="AF238" s="8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9"/>
      <c r="DJ238" s="9"/>
      <c r="DK238" s="9"/>
      <c r="DL238" s="9"/>
      <c r="DM238" s="9"/>
      <c r="DN238" s="9"/>
      <c r="DO238" s="9"/>
      <c r="DP238" s="9"/>
      <c r="DQ238" s="9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</row>
    <row r="239" ht="13.5" customHeight="1">
      <c r="A239" s="6"/>
      <c r="B239" s="2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7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8"/>
      <c r="AE239" s="8"/>
      <c r="AF239" s="8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9"/>
      <c r="DJ239" s="9"/>
      <c r="DK239" s="9"/>
      <c r="DL239" s="9"/>
      <c r="DM239" s="9"/>
      <c r="DN239" s="9"/>
      <c r="DO239" s="9"/>
      <c r="DP239" s="9"/>
      <c r="DQ239" s="9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</row>
    <row r="240" ht="13.5" customHeight="1">
      <c r="A240" s="6"/>
      <c r="B240" s="2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7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8"/>
      <c r="AE240" s="8"/>
      <c r="AF240" s="8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9"/>
      <c r="DJ240" s="9"/>
      <c r="DK240" s="9"/>
      <c r="DL240" s="9"/>
      <c r="DM240" s="9"/>
      <c r="DN240" s="9"/>
      <c r="DO240" s="9"/>
      <c r="DP240" s="9"/>
      <c r="DQ240" s="9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</row>
    <row r="241" ht="13.5" customHeight="1">
      <c r="A241" s="6"/>
      <c r="B241" s="2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7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8"/>
      <c r="AE241" s="8"/>
      <c r="AF241" s="8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9"/>
      <c r="DJ241" s="9"/>
      <c r="DK241" s="9"/>
      <c r="DL241" s="9"/>
      <c r="DM241" s="9"/>
      <c r="DN241" s="9"/>
      <c r="DO241" s="9"/>
      <c r="DP241" s="9"/>
      <c r="DQ241" s="9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</row>
    <row r="242" ht="13.5" customHeight="1">
      <c r="A242" s="6"/>
      <c r="B242" s="2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7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8"/>
      <c r="AE242" s="8"/>
      <c r="AF242" s="8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9"/>
      <c r="DJ242" s="9"/>
      <c r="DK242" s="9"/>
      <c r="DL242" s="9"/>
      <c r="DM242" s="9"/>
      <c r="DN242" s="9"/>
      <c r="DO242" s="9"/>
      <c r="DP242" s="9"/>
      <c r="DQ242" s="9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</row>
    <row r="243" ht="13.5" customHeight="1">
      <c r="A243" s="6"/>
      <c r="B243" s="2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7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8"/>
      <c r="AE243" s="8"/>
      <c r="AF243" s="8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9"/>
      <c r="DJ243" s="9"/>
      <c r="DK243" s="9"/>
      <c r="DL243" s="9"/>
      <c r="DM243" s="9"/>
      <c r="DN243" s="9"/>
      <c r="DO243" s="9"/>
      <c r="DP243" s="9"/>
      <c r="DQ243" s="9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</row>
    <row r="244" ht="13.5" customHeight="1">
      <c r="A244" s="6"/>
      <c r="B244" s="2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7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8"/>
      <c r="AE244" s="8"/>
      <c r="AF244" s="8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9"/>
      <c r="DJ244" s="9"/>
      <c r="DK244" s="9"/>
      <c r="DL244" s="9"/>
      <c r="DM244" s="9"/>
      <c r="DN244" s="9"/>
      <c r="DO244" s="9"/>
      <c r="DP244" s="9"/>
      <c r="DQ244" s="9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</row>
    <row r="245" ht="13.5" customHeight="1">
      <c r="A245" s="6"/>
      <c r="B245" s="2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7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8"/>
      <c r="AE245" s="8"/>
      <c r="AF245" s="8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9"/>
      <c r="DJ245" s="9"/>
      <c r="DK245" s="9"/>
      <c r="DL245" s="9"/>
      <c r="DM245" s="9"/>
      <c r="DN245" s="9"/>
      <c r="DO245" s="9"/>
      <c r="DP245" s="9"/>
      <c r="DQ245" s="9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</row>
    <row r="246" ht="13.5" customHeight="1">
      <c r="A246" s="6"/>
      <c r="B246" s="2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7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8"/>
      <c r="AE246" s="8"/>
      <c r="AF246" s="8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9"/>
      <c r="DJ246" s="9"/>
      <c r="DK246" s="9"/>
      <c r="DL246" s="9"/>
      <c r="DM246" s="9"/>
      <c r="DN246" s="9"/>
      <c r="DO246" s="9"/>
      <c r="DP246" s="9"/>
      <c r="DQ246" s="9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</row>
    <row r="247" ht="13.5" customHeight="1">
      <c r="A247" s="6"/>
      <c r="B247" s="2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7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8"/>
      <c r="AE247" s="8"/>
      <c r="AF247" s="8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9"/>
      <c r="DJ247" s="9"/>
      <c r="DK247" s="9"/>
      <c r="DL247" s="9"/>
      <c r="DM247" s="9"/>
      <c r="DN247" s="9"/>
      <c r="DO247" s="9"/>
      <c r="DP247" s="9"/>
      <c r="DQ247" s="9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</row>
    <row r="248" ht="13.5" customHeight="1">
      <c r="A248" s="6"/>
      <c r="B248" s="2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7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8"/>
      <c r="AE248" s="8"/>
      <c r="AF248" s="8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9"/>
      <c r="DJ248" s="9"/>
      <c r="DK248" s="9"/>
      <c r="DL248" s="9"/>
      <c r="DM248" s="9"/>
      <c r="DN248" s="9"/>
      <c r="DO248" s="9"/>
      <c r="DP248" s="9"/>
      <c r="DQ248" s="9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</row>
    <row r="249" ht="13.5" customHeight="1">
      <c r="A249" s="6"/>
      <c r="B249" s="2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7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8"/>
      <c r="AE249" s="8"/>
      <c r="AF249" s="8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9"/>
      <c r="DJ249" s="9"/>
      <c r="DK249" s="9"/>
      <c r="DL249" s="9"/>
      <c r="DM249" s="9"/>
      <c r="DN249" s="9"/>
      <c r="DO249" s="9"/>
      <c r="DP249" s="9"/>
      <c r="DQ249" s="9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</row>
    <row r="250" ht="13.5" customHeight="1">
      <c r="A250" s="6"/>
      <c r="B250" s="2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7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8"/>
      <c r="AE250" s="8"/>
      <c r="AF250" s="8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9"/>
      <c r="DJ250" s="9"/>
      <c r="DK250" s="9"/>
      <c r="DL250" s="9"/>
      <c r="DM250" s="9"/>
      <c r="DN250" s="9"/>
      <c r="DO250" s="9"/>
      <c r="DP250" s="9"/>
      <c r="DQ250" s="9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</row>
    <row r="251" ht="13.5" customHeight="1">
      <c r="A251" s="6"/>
      <c r="B251" s="2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7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8"/>
      <c r="AE251" s="8"/>
      <c r="AF251" s="8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9"/>
      <c r="DJ251" s="9"/>
      <c r="DK251" s="9"/>
      <c r="DL251" s="9"/>
      <c r="DM251" s="9"/>
      <c r="DN251" s="9"/>
      <c r="DO251" s="9"/>
      <c r="DP251" s="9"/>
      <c r="DQ251" s="9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</row>
    <row r="252" ht="13.5" customHeight="1">
      <c r="A252" s="6"/>
      <c r="B252" s="2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7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8"/>
      <c r="AE252" s="8"/>
      <c r="AF252" s="8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9"/>
      <c r="DJ252" s="9"/>
      <c r="DK252" s="9"/>
      <c r="DL252" s="9"/>
      <c r="DM252" s="9"/>
      <c r="DN252" s="9"/>
      <c r="DO252" s="9"/>
      <c r="DP252" s="9"/>
      <c r="DQ252" s="9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</row>
    <row r="253" ht="13.5" customHeight="1">
      <c r="A253" s="6"/>
      <c r="B253" s="2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7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8"/>
      <c r="AE253" s="8"/>
      <c r="AF253" s="8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9"/>
      <c r="DJ253" s="9"/>
      <c r="DK253" s="9"/>
      <c r="DL253" s="9"/>
      <c r="DM253" s="9"/>
      <c r="DN253" s="9"/>
      <c r="DO253" s="9"/>
      <c r="DP253" s="9"/>
      <c r="DQ253" s="9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</row>
    <row r="254" ht="13.5" customHeight="1">
      <c r="A254" s="6"/>
      <c r="B254" s="2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7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8"/>
      <c r="AE254" s="8"/>
      <c r="AF254" s="8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9"/>
      <c r="DJ254" s="9"/>
      <c r="DK254" s="9"/>
      <c r="DL254" s="9"/>
      <c r="DM254" s="9"/>
      <c r="DN254" s="9"/>
      <c r="DO254" s="9"/>
      <c r="DP254" s="9"/>
      <c r="DQ254" s="9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</row>
    <row r="255" ht="13.5" customHeight="1">
      <c r="A255" s="6"/>
      <c r="B255" s="2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7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8"/>
      <c r="AE255" s="8"/>
      <c r="AF255" s="8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9"/>
      <c r="DJ255" s="9"/>
      <c r="DK255" s="9"/>
      <c r="DL255" s="9"/>
      <c r="DM255" s="9"/>
      <c r="DN255" s="9"/>
      <c r="DO255" s="9"/>
      <c r="DP255" s="9"/>
      <c r="DQ255" s="9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</row>
    <row r="256" ht="13.5" customHeight="1">
      <c r="A256" s="6"/>
      <c r="B256" s="2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7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8"/>
      <c r="AE256" s="8"/>
      <c r="AF256" s="8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9"/>
      <c r="DJ256" s="9"/>
      <c r="DK256" s="9"/>
      <c r="DL256" s="9"/>
      <c r="DM256" s="9"/>
      <c r="DN256" s="9"/>
      <c r="DO256" s="9"/>
      <c r="DP256" s="9"/>
      <c r="DQ256" s="9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</row>
    <row r="257" ht="13.5" customHeight="1">
      <c r="A257" s="6"/>
      <c r="B257" s="2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7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8"/>
      <c r="AE257" s="8"/>
      <c r="AF257" s="8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9"/>
      <c r="DJ257" s="9"/>
      <c r="DK257" s="9"/>
      <c r="DL257" s="9"/>
      <c r="DM257" s="9"/>
      <c r="DN257" s="9"/>
      <c r="DO257" s="9"/>
      <c r="DP257" s="9"/>
      <c r="DQ257" s="9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</row>
    <row r="258" ht="13.5" customHeight="1">
      <c r="A258" s="6"/>
      <c r="B258" s="2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7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8"/>
      <c r="AE258" s="8"/>
      <c r="AF258" s="8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9"/>
      <c r="DJ258" s="9"/>
      <c r="DK258" s="9"/>
      <c r="DL258" s="9"/>
      <c r="DM258" s="9"/>
      <c r="DN258" s="9"/>
      <c r="DO258" s="9"/>
      <c r="DP258" s="9"/>
      <c r="DQ258" s="9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</row>
    <row r="259" ht="13.5" customHeight="1">
      <c r="A259" s="6"/>
      <c r="B259" s="2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7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8"/>
      <c r="AE259" s="8"/>
      <c r="AF259" s="8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9"/>
      <c r="DJ259" s="9"/>
      <c r="DK259" s="9"/>
      <c r="DL259" s="9"/>
      <c r="DM259" s="9"/>
      <c r="DN259" s="9"/>
      <c r="DO259" s="9"/>
      <c r="DP259" s="9"/>
      <c r="DQ259" s="9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</row>
    <row r="260" ht="13.5" customHeight="1">
      <c r="A260" s="6"/>
      <c r="B260" s="2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7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8"/>
      <c r="AE260" s="8"/>
      <c r="AF260" s="8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9"/>
      <c r="DJ260" s="9"/>
      <c r="DK260" s="9"/>
      <c r="DL260" s="9"/>
      <c r="DM260" s="9"/>
      <c r="DN260" s="9"/>
      <c r="DO260" s="9"/>
      <c r="DP260" s="9"/>
      <c r="DQ260" s="9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</row>
    <row r="261" ht="13.5" customHeight="1">
      <c r="A261" s="6"/>
      <c r="B261" s="2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7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8"/>
      <c r="AE261" s="8"/>
      <c r="AF261" s="8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9"/>
      <c r="DJ261" s="9"/>
      <c r="DK261" s="9"/>
      <c r="DL261" s="9"/>
      <c r="DM261" s="9"/>
      <c r="DN261" s="9"/>
      <c r="DO261" s="9"/>
      <c r="DP261" s="9"/>
      <c r="DQ261" s="9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</row>
    <row r="262" ht="13.5" customHeight="1">
      <c r="A262" s="6"/>
      <c r="B262" s="2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7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8"/>
      <c r="AE262" s="8"/>
      <c r="AF262" s="8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9"/>
      <c r="DJ262" s="9"/>
      <c r="DK262" s="9"/>
      <c r="DL262" s="9"/>
      <c r="DM262" s="9"/>
      <c r="DN262" s="9"/>
      <c r="DO262" s="9"/>
      <c r="DP262" s="9"/>
      <c r="DQ262" s="9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</row>
    <row r="263" ht="13.5" customHeight="1">
      <c r="A263" s="6"/>
      <c r="B263" s="2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7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8"/>
      <c r="AE263" s="8"/>
      <c r="AF263" s="8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9"/>
      <c r="DJ263" s="9"/>
      <c r="DK263" s="9"/>
      <c r="DL263" s="9"/>
      <c r="DM263" s="9"/>
      <c r="DN263" s="9"/>
      <c r="DO263" s="9"/>
      <c r="DP263" s="9"/>
      <c r="DQ263" s="9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</row>
    <row r="264" ht="13.5" customHeight="1">
      <c r="A264" s="6"/>
      <c r="B264" s="2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7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8"/>
      <c r="AE264" s="8"/>
      <c r="AF264" s="8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9"/>
      <c r="DJ264" s="9"/>
      <c r="DK264" s="9"/>
      <c r="DL264" s="9"/>
      <c r="DM264" s="9"/>
      <c r="DN264" s="9"/>
      <c r="DO264" s="9"/>
      <c r="DP264" s="9"/>
      <c r="DQ264" s="9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</row>
    <row r="265" ht="13.5" customHeight="1">
      <c r="A265" s="6"/>
      <c r="B265" s="2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7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8"/>
      <c r="AE265" s="8"/>
      <c r="AF265" s="8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9"/>
      <c r="DJ265" s="9"/>
      <c r="DK265" s="9"/>
      <c r="DL265" s="9"/>
      <c r="DM265" s="9"/>
      <c r="DN265" s="9"/>
      <c r="DO265" s="9"/>
      <c r="DP265" s="9"/>
      <c r="DQ265" s="9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</row>
    <row r="266" ht="13.5" customHeight="1">
      <c r="A266" s="6"/>
      <c r="B266" s="2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7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8"/>
      <c r="AE266" s="8"/>
      <c r="AF266" s="8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9"/>
      <c r="DJ266" s="9"/>
      <c r="DK266" s="9"/>
      <c r="DL266" s="9"/>
      <c r="DM266" s="9"/>
      <c r="DN266" s="9"/>
      <c r="DO266" s="9"/>
      <c r="DP266" s="9"/>
      <c r="DQ266" s="9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</row>
    <row r="267" ht="13.5" customHeight="1">
      <c r="A267" s="6"/>
      <c r="B267" s="2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7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8"/>
      <c r="AE267" s="8"/>
      <c r="AF267" s="8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9"/>
      <c r="DJ267" s="9"/>
      <c r="DK267" s="9"/>
      <c r="DL267" s="9"/>
      <c r="DM267" s="9"/>
      <c r="DN267" s="9"/>
      <c r="DO267" s="9"/>
      <c r="DP267" s="9"/>
      <c r="DQ267" s="9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</row>
    <row r="268" ht="13.5" customHeight="1">
      <c r="A268" s="6"/>
      <c r="B268" s="2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7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8"/>
      <c r="AE268" s="8"/>
      <c r="AF268" s="8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9"/>
      <c r="DJ268" s="9"/>
      <c r="DK268" s="9"/>
      <c r="DL268" s="9"/>
      <c r="DM268" s="9"/>
      <c r="DN268" s="9"/>
      <c r="DO268" s="9"/>
      <c r="DP268" s="9"/>
      <c r="DQ268" s="9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</row>
    <row r="269" ht="13.5" customHeight="1">
      <c r="A269" s="6"/>
      <c r="B269" s="2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7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8"/>
      <c r="AE269" s="8"/>
      <c r="AF269" s="8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9"/>
      <c r="DJ269" s="9"/>
      <c r="DK269" s="9"/>
      <c r="DL269" s="9"/>
      <c r="DM269" s="9"/>
      <c r="DN269" s="9"/>
      <c r="DO269" s="9"/>
      <c r="DP269" s="9"/>
      <c r="DQ269" s="9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</row>
    <row r="270" ht="13.5" customHeight="1">
      <c r="A270" s="6"/>
      <c r="B270" s="2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7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8"/>
      <c r="AE270" s="8"/>
      <c r="AF270" s="8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9"/>
      <c r="DJ270" s="9"/>
      <c r="DK270" s="9"/>
      <c r="DL270" s="9"/>
      <c r="DM270" s="9"/>
      <c r="DN270" s="9"/>
      <c r="DO270" s="9"/>
      <c r="DP270" s="9"/>
      <c r="DQ270" s="9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</row>
    <row r="271" ht="13.5" customHeight="1">
      <c r="A271" s="6"/>
      <c r="B271" s="2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7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8"/>
      <c r="AE271" s="8"/>
      <c r="AF271" s="8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9"/>
      <c r="DJ271" s="9"/>
      <c r="DK271" s="9"/>
      <c r="DL271" s="9"/>
      <c r="DM271" s="9"/>
      <c r="DN271" s="9"/>
      <c r="DO271" s="9"/>
      <c r="DP271" s="9"/>
      <c r="DQ271" s="9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</row>
    <row r="272" ht="13.5" customHeight="1">
      <c r="A272" s="6"/>
      <c r="B272" s="2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7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8"/>
      <c r="AE272" s="8"/>
      <c r="AF272" s="8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9"/>
      <c r="DJ272" s="9"/>
      <c r="DK272" s="9"/>
      <c r="DL272" s="9"/>
      <c r="DM272" s="9"/>
      <c r="DN272" s="9"/>
      <c r="DO272" s="9"/>
      <c r="DP272" s="9"/>
      <c r="DQ272" s="9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</row>
    <row r="273" ht="13.5" customHeight="1">
      <c r="A273" s="6"/>
      <c r="B273" s="2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7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8"/>
      <c r="AE273" s="8"/>
      <c r="AF273" s="8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9"/>
      <c r="DJ273" s="9"/>
      <c r="DK273" s="9"/>
      <c r="DL273" s="9"/>
      <c r="DM273" s="9"/>
      <c r="DN273" s="9"/>
      <c r="DO273" s="9"/>
      <c r="DP273" s="9"/>
      <c r="DQ273" s="9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</row>
    <row r="274" ht="13.5" customHeight="1">
      <c r="A274" s="6"/>
      <c r="B274" s="2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7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8"/>
      <c r="AE274" s="8"/>
      <c r="AF274" s="8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9"/>
      <c r="DJ274" s="9"/>
      <c r="DK274" s="9"/>
      <c r="DL274" s="9"/>
      <c r="DM274" s="9"/>
      <c r="DN274" s="9"/>
      <c r="DO274" s="9"/>
      <c r="DP274" s="9"/>
      <c r="DQ274" s="9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</row>
    <row r="275" ht="13.5" customHeight="1">
      <c r="A275" s="6"/>
      <c r="B275" s="2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7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8"/>
      <c r="AE275" s="8"/>
      <c r="AF275" s="8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9"/>
      <c r="DJ275" s="9"/>
      <c r="DK275" s="9"/>
      <c r="DL275" s="9"/>
      <c r="DM275" s="9"/>
      <c r="DN275" s="9"/>
      <c r="DO275" s="9"/>
      <c r="DP275" s="9"/>
      <c r="DQ275" s="9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</row>
    <row r="276" ht="13.5" customHeight="1">
      <c r="A276" s="6"/>
      <c r="B276" s="2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7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8"/>
      <c r="AE276" s="8"/>
      <c r="AF276" s="8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9"/>
      <c r="DJ276" s="9"/>
      <c r="DK276" s="9"/>
      <c r="DL276" s="9"/>
      <c r="DM276" s="9"/>
      <c r="DN276" s="9"/>
      <c r="DO276" s="9"/>
      <c r="DP276" s="9"/>
      <c r="DQ276" s="9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</row>
    <row r="277" ht="13.5" customHeight="1">
      <c r="A277" s="6"/>
      <c r="B277" s="2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7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8"/>
      <c r="AE277" s="8"/>
      <c r="AF277" s="8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9"/>
      <c r="DJ277" s="9"/>
      <c r="DK277" s="9"/>
      <c r="DL277" s="9"/>
      <c r="DM277" s="9"/>
      <c r="DN277" s="9"/>
      <c r="DO277" s="9"/>
      <c r="DP277" s="9"/>
      <c r="DQ277" s="9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</row>
    <row r="278" ht="13.5" customHeight="1">
      <c r="A278" s="6"/>
      <c r="B278" s="2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7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8"/>
      <c r="AE278" s="8"/>
      <c r="AF278" s="8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9"/>
      <c r="DJ278" s="9"/>
      <c r="DK278" s="9"/>
      <c r="DL278" s="9"/>
      <c r="DM278" s="9"/>
      <c r="DN278" s="9"/>
      <c r="DO278" s="9"/>
      <c r="DP278" s="9"/>
      <c r="DQ278" s="9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</row>
    <row r="279" ht="13.5" customHeight="1">
      <c r="A279" s="6"/>
      <c r="B279" s="2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7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8"/>
      <c r="AE279" s="8"/>
      <c r="AF279" s="8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9"/>
      <c r="DJ279" s="9"/>
      <c r="DK279" s="9"/>
      <c r="DL279" s="9"/>
      <c r="DM279" s="9"/>
      <c r="DN279" s="9"/>
      <c r="DO279" s="9"/>
      <c r="DP279" s="9"/>
      <c r="DQ279" s="9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</row>
    <row r="280" ht="13.5" customHeight="1">
      <c r="A280" s="6"/>
      <c r="B280" s="2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7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8"/>
      <c r="AE280" s="8"/>
      <c r="AF280" s="8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9"/>
      <c r="DJ280" s="9"/>
      <c r="DK280" s="9"/>
      <c r="DL280" s="9"/>
      <c r="DM280" s="9"/>
      <c r="DN280" s="9"/>
      <c r="DO280" s="9"/>
      <c r="DP280" s="9"/>
      <c r="DQ280" s="9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</row>
    <row r="281" ht="13.5" customHeight="1">
      <c r="A281" s="6"/>
      <c r="B281" s="2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7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8"/>
      <c r="AE281" s="8"/>
      <c r="AF281" s="8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9"/>
      <c r="DJ281" s="9"/>
      <c r="DK281" s="9"/>
      <c r="DL281" s="9"/>
      <c r="DM281" s="9"/>
      <c r="DN281" s="9"/>
      <c r="DO281" s="9"/>
      <c r="DP281" s="9"/>
      <c r="DQ281" s="9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</row>
    <row r="282" ht="13.5" customHeight="1">
      <c r="A282" s="6"/>
      <c r="B282" s="2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7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8"/>
      <c r="AE282" s="8"/>
      <c r="AF282" s="8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9"/>
      <c r="DJ282" s="9"/>
      <c r="DK282" s="9"/>
      <c r="DL282" s="9"/>
      <c r="DM282" s="9"/>
      <c r="DN282" s="9"/>
      <c r="DO282" s="9"/>
      <c r="DP282" s="9"/>
      <c r="DQ282" s="9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</row>
    <row r="283" ht="13.5" customHeight="1">
      <c r="A283" s="6"/>
      <c r="B283" s="2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7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8"/>
      <c r="AE283" s="8"/>
      <c r="AF283" s="8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9"/>
      <c r="DJ283" s="9"/>
      <c r="DK283" s="9"/>
      <c r="DL283" s="9"/>
      <c r="DM283" s="9"/>
      <c r="DN283" s="9"/>
      <c r="DO283" s="9"/>
      <c r="DP283" s="9"/>
      <c r="DQ283" s="9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</row>
    <row r="284" ht="13.5" customHeight="1">
      <c r="A284" s="6"/>
      <c r="B284" s="2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7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8"/>
      <c r="AE284" s="8"/>
      <c r="AF284" s="8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9"/>
      <c r="DJ284" s="9"/>
      <c r="DK284" s="9"/>
      <c r="DL284" s="9"/>
      <c r="DM284" s="9"/>
      <c r="DN284" s="9"/>
      <c r="DO284" s="9"/>
      <c r="DP284" s="9"/>
      <c r="DQ284" s="9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</row>
    <row r="285" ht="13.5" customHeight="1">
      <c r="A285" s="6"/>
      <c r="B285" s="2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7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8"/>
      <c r="AE285" s="8"/>
      <c r="AF285" s="8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9"/>
      <c r="DJ285" s="9"/>
      <c r="DK285" s="9"/>
      <c r="DL285" s="9"/>
      <c r="DM285" s="9"/>
      <c r="DN285" s="9"/>
      <c r="DO285" s="9"/>
      <c r="DP285" s="9"/>
      <c r="DQ285" s="9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</row>
    <row r="286" ht="13.5" customHeight="1">
      <c r="A286" s="6"/>
      <c r="B286" s="2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7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8"/>
      <c r="AE286" s="8"/>
      <c r="AF286" s="8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9"/>
      <c r="DJ286" s="9"/>
      <c r="DK286" s="9"/>
      <c r="DL286" s="9"/>
      <c r="DM286" s="9"/>
      <c r="DN286" s="9"/>
      <c r="DO286" s="9"/>
      <c r="DP286" s="9"/>
      <c r="DQ286" s="9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</row>
    <row r="287" ht="13.5" customHeight="1">
      <c r="A287" s="6"/>
      <c r="B287" s="2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7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8"/>
      <c r="AE287" s="8"/>
      <c r="AF287" s="8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9"/>
      <c r="DJ287" s="9"/>
      <c r="DK287" s="9"/>
      <c r="DL287" s="9"/>
      <c r="DM287" s="9"/>
      <c r="DN287" s="9"/>
      <c r="DO287" s="9"/>
      <c r="DP287" s="9"/>
      <c r="DQ287" s="9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</row>
    <row r="288" ht="13.5" customHeight="1">
      <c r="A288" s="6"/>
      <c r="B288" s="2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7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8"/>
      <c r="AE288" s="8"/>
      <c r="AF288" s="8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9"/>
      <c r="DJ288" s="9"/>
      <c r="DK288" s="9"/>
      <c r="DL288" s="9"/>
      <c r="DM288" s="9"/>
      <c r="DN288" s="9"/>
      <c r="DO288" s="9"/>
      <c r="DP288" s="9"/>
      <c r="DQ288" s="9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</row>
    <row r="289" ht="13.5" customHeight="1">
      <c r="A289" s="6"/>
      <c r="B289" s="2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7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8"/>
      <c r="AE289" s="8"/>
      <c r="AF289" s="8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9"/>
      <c r="DJ289" s="9"/>
      <c r="DK289" s="9"/>
      <c r="DL289" s="9"/>
      <c r="DM289" s="9"/>
      <c r="DN289" s="9"/>
      <c r="DO289" s="9"/>
      <c r="DP289" s="9"/>
      <c r="DQ289" s="9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</row>
    <row r="290" ht="13.5" customHeight="1">
      <c r="A290" s="6"/>
      <c r="B290" s="2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7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8"/>
      <c r="AE290" s="8"/>
      <c r="AF290" s="8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9"/>
      <c r="DJ290" s="9"/>
      <c r="DK290" s="9"/>
      <c r="DL290" s="9"/>
      <c r="DM290" s="9"/>
      <c r="DN290" s="9"/>
      <c r="DO290" s="9"/>
      <c r="DP290" s="9"/>
      <c r="DQ290" s="9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</row>
    <row r="291" ht="13.5" customHeight="1">
      <c r="A291" s="6"/>
      <c r="B291" s="2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7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8"/>
      <c r="AE291" s="8"/>
      <c r="AF291" s="8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9"/>
      <c r="DJ291" s="9"/>
      <c r="DK291" s="9"/>
      <c r="DL291" s="9"/>
      <c r="DM291" s="9"/>
      <c r="DN291" s="9"/>
      <c r="DO291" s="9"/>
      <c r="DP291" s="9"/>
      <c r="DQ291" s="9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</row>
    <row r="292" ht="13.5" customHeight="1">
      <c r="A292" s="6"/>
      <c r="B292" s="2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7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8"/>
      <c r="AE292" s="8"/>
      <c r="AF292" s="8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9"/>
      <c r="DJ292" s="9"/>
      <c r="DK292" s="9"/>
      <c r="DL292" s="9"/>
      <c r="DM292" s="9"/>
      <c r="DN292" s="9"/>
      <c r="DO292" s="9"/>
      <c r="DP292" s="9"/>
      <c r="DQ292" s="9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</row>
    <row r="293" ht="13.5" customHeight="1">
      <c r="A293" s="6"/>
      <c r="B293" s="2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7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8"/>
      <c r="AE293" s="8"/>
      <c r="AF293" s="8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9"/>
      <c r="DJ293" s="9"/>
      <c r="DK293" s="9"/>
      <c r="DL293" s="9"/>
      <c r="DM293" s="9"/>
      <c r="DN293" s="9"/>
      <c r="DO293" s="9"/>
      <c r="DP293" s="9"/>
      <c r="DQ293" s="9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</row>
    <row r="294" ht="13.5" customHeight="1">
      <c r="A294" s="6"/>
      <c r="B294" s="2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7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8"/>
      <c r="AE294" s="8"/>
      <c r="AF294" s="8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9"/>
      <c r="DJ294" s="9"/>
      <c r="DK294" s="9"/>
      <c r="DL294" s="9"/>
      <c r="DM294" s="9"/>
      <c r="DN294" s="9"/>
      <c r="DO294" s="9"/>
      <c r="DP294" s="9"/>
      <c r="DQ294" s="9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</row>
    <row r="295" ht="13.5" customHeight="1">
      <c r="A295" s="6"/>
      <c r="B295" s="2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7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8"/>
      <c r="AE295" s="8"/>
      <c r="AF295" s="8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9"/>
      <c r="DJ295" s="9"/>
      <c r="DK295" s="9"/>
      <c r="DL295" s="9"/>
      <c r="DM295" s="9"/>
      <c r="DN295" s="9"/>
      <c r="DO295" s="9"/>
      <c r="DP295" s="9"/>
      <c r="DQ295" s="9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</row>
    <row r="296" ht="13.5" customHeight="1">
      <c r="A296" s="6"/>
      <c r="B296" s="2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7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8"/>
      <c r="AE296" s="8"/>
      <c r="AF296" s="8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9"/>
      <c r="DJ296" s="9"/>
      <c r="DK296" s="9"/>
      <c r="DL296" s="9"/>
      <c r="DM296" s="9"/>
      <c r="DN296" s="9"/>
      <c r="DO296" s="9"/>
      <c r="DP296" s="9"/>
      <c r="DQ296" s="9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</row>
    <row r="297" ht="13.5" customHeight="1">
      <c r="A297" s="6"/>
      <c r="B297" s="2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7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8"/>
      <c r="AE297" s="8"/>
      <c r="AF297" s="8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9"/>
      <c r="DJ297" s="9"/>
      <c r="DK297" s="9"/>
      <c r="DL297" s="9"/>
      <c r="DM297" s="9"/>
      <c r="DN297" s="9"/>
      <c r="DO297" s="9"/>
      <c r="DP297" s="9"/>
      <c r="DQ297" s="9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</row>
    <row r="298" ht="13.5" customHeight="1">
      <c r="A298" s="6"/>
      <c r="B298" s="2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7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8"/>
      <c r="AE298" s="8"/>
      <c r="AF298" s="8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9"/>
      <c r="DJ298" s="9"/>
      <c r="DK298" s="9"/>
      <c r="DL298" s="9"/>
      <c r="DM298" s="9"/>
      <c r="DN298" s="9"/>
      <c r="DO298" s="9"/>
      <c r="DP298" s="9"/>
      <c r="DQ298" s="9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</row>
    <row r="299" ht="13.5" customHeight="1">
      <c r="A299" s="6"/>
      <c r="B299" s="2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7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8"/>
      <c r="AE299" s="8"/>
      <c r="AF299" s="8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9"/>
      <c r="DJ299" s="9"/>
      <c r="DK299" s="9"/>
      <c r="DL299" s="9"/>
      <c r="DM299" s="9"/>
      <c r="DN299" s="9"/>
      <c r="DO299" s="9"/>
      <c r="DP299" s="9"/>
      <c r="DQ299" s="9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</row>
    <row r="300" ht="13.5" customHeight="1">
      <c r="A300" s="6"/>
      <c r="B300" s="2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7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8"/>
      <c r="AE300" s="8"/>
      <c r="AF300" s="8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9"/>
      <c r="DJ300" s="9"/>
      <c r="DK300" s="9"/>
      <c r="DL300" s="9"/>
      <c r="DM300" s="9"/>
      <c r="DN300" s="9"/>
      <c r="DO300" s="9"/>
      <c r="DP300" s="9"/>
      <c r="DQ300" s="9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</row>
    <row r="301" ht="13.5" customHeight="1">
      <c r="A301" s="6"/>
      <c r="B301" s="2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7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8"/>
      <c r="AE301" s="8"/>
      <c r="AF301" s="8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9"/>
      <c r="DJ301" s="9"/>
      <c r="DK301" s="9"/>
      <c r="DL301" s="9"/>
      <c r="DM301" s="9"/>
      <c r="DN301" s="9"/>
      <c r="DO301" s="9"/>
      <c r="DP301" s="9"/>
      <c r="DQ301" s="9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</row>
    <row r="302" ht="13.5" customHeight="1">
      <c r="A302" s="6"/>
      <c r="B302" s="2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7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8"/>
      <c r="AE302" s="8"/>
      <c r="AF302" s="8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9"/>
      <c r="DJ302" s="9"/>
      <c r="DK302" s="9"/>
      <c r="DL302" s="9"/>
      <c r="DM302" s="9"/>
      <c r="DN302" s="9"/>
      <c r="DO302" s="9"/>
      <c r="DP302" s="9"/>
      <c r="DQ302" s="9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</row>
    <row r="303" ht="13.5" customHeight="1">
      <c r="A303" s="6"/>
      <c r="B303" s="2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7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8"/>
      <c r="AE303" s="8"/>
      <c r="AF303" s="8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9"/>
      <c r="DJ303" s="9"/>
      <c r="DK303" s="9"/>
      <c r="DL303" s="9"/>
      <c r="DM303" s="9"/>
      <c r="DN303" s="9"/>
      <c r="DO303" s="9"/>
      <c r="DP303" s="9"/>
      <c r="DQ303" s="9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</row>
    <row r="304" ht="13.5" customHeight="1">
      <c r="A304" s="6"/>
      <c r="B304" s="2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7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8"/>
      <c r="AE304" s="8"/>
      <c r="AF304" s="8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9"/>
      <c r="DJ304" s="9"/>
      <c r="DK304" s="9"/>
      <c r="DL304" s="9"/>
      <c r="DM304" s="9"/>
      <c r="DN304" s="9"/>
      <c r="DO304" s="9"/>
      <c r="DP304" s="9"/>
      <c r="DQ304" s="9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</row>
    <row r="305" ht="13.5" customHeight="1">
      <c r="A305" s="6"/>
      <c r="B305" s="2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7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8"/>
      <c r="AE305" s="8"/>
      <c r="AF305" s="8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9"/>
      <c r="DJ305" s="9"/>
      <c r="DK305" s="9"/>
      <c r="DL305" s="9"/>
      <c r="DM305" s="9"/>
      <c r="DN305" s="9"/>
      <c r="DO305" s="9"/>
      <c r="DP305" s="9"/>
      <c r="DQ305" s="9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</row>
    <row r="306" ht="13.5" customHeight="1">
      <c r="A306" s="6"/>
      <c r="B306" s="2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7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8"/>
      <c r="AE306" s="8"/>
      <c r="AF306" s="8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9"/>
      <c r="DJ306" s="9"/>
      <c r="DK306" s="9"/>
      <c r="DL306" s="9"/>
      <c r="DM306" s="9"/>
      <c r="DN306" s="9"/>
      <c r="DO306" s="9"/>
      <c r="DP306" s="9"/>
      <c r="DQ306" s="9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</row>
    <row r="307" ht="13.5" customHeight="1">
      <c r="A307" s="6"/>
      <c r="B307" s="2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7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8"/>
      <c r="AE307" s="8"/>
      <c r="AF307" s="8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9"/>
      <c r="DJ307" s="9"/>
      <c r="DK307" s="9"/>
      <c r="DL307" s="9"/>
      <c r="DM307" s="9"/>
      <c r="DN307" s="9"/>
      <c r="DO307" s="9"/>
      <c r="DP307" s="9"/>
      <c r="DQ307" s="9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</row>
    <row r="308" ht="13.5" customHeight="1">
      <c r="A308" s="6"/>
      <c r="B308" s="2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7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8"/>
      <c r="AE308" s="8"/>
      <c r="AF308" s="8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9"/>
      <c r="DJ308" s="9"/>
      <c r="DK308" s="9"/>
      <c r="DL308" s="9"/>
      <c r="DM308" s="9"/>
      <c r="DN308" s="9"/>
      <c r="DO308" s="9"/>
      <c r="DP308" s="9"/>
      <c r="DQ308" s="9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</row>
    <row r="309" ht="13.5" customHeight="1">
      <c r="A309" s="6"/>
      <c r="B309" s="2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7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8"/>
      <c r="AE309" s="8"/>
      <c r="AF309" s="8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9"/>
      <c r="DJ309" s="9"/>
      <c r="DK309" s="9"/>
      <c r="DL309" s="9"/>
      <c r="DM309" s="9"/>
      <c r="DN309" s="9"/>
      <c r="DO309" s="9"/>
      <c r="DP309" s="9"/>
      <c r="DQ309" s="9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</row>
    <row r="310" ht="13.5" customHeight="1">
      <c r="A310" s="6"/>
      <c r="B310" s="2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7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8"/>
      <c r="AE310" s="8"/>
      <c r="AF310" s="8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9"/>
      <c r="DJ310" s="9"/>
      <c r="DK310" s="9"/>
      <c r="DL310" s="9"/>
      <c r="DM310" s="9"/>
      <c r="DN310" s="9"/>
      <c r="DO310" s="9"/>
      <c r="DP310" s="9"/>
      <c r="DQ310" s="9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</row>
    <row r="311" ht="13.5" customHeight="1">
      <c r="A311" s="6"/>
      <c r="B311" s="2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7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8"/>
      <c r="AE311" s="8"/>
      <c r="AF311" s="8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9"/>
      <c r="DJ311" s="9"/>
      <c r="DK311" s="9"/>
      <c r="DL311" s="9"/>
      <c r="DM311" s="9"/>
      <c r="DN311" s="9"/>
      <c r="DO311" s="9"/>
      <c r="DP311" s="9"/>
      <c r="DQ311" s="9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</row>
    <row r="312" ht="13.5" customHeight="1">
      <c r="A312" s="6"/>
      <c r="B312" s="2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7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8"/>
      <c r="AE312" s="8"/>
      <c r="AF312" s="8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9"/>
      <c r="DJ312" s="9"/>
      <c r="DK312" s="9"/>
      <c r="DL312" s="9"/>
      <c r="DM312" s="9"/>
      <c r="DN312" s="9"/>
      <c r="DO312" s="9"/>
      <c r="DP312" s="9"/>
      <c r="DQ312" s="9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</row>
    <row r="313" ht="13.5" customHeight="1">
      <c r="A313" s="6"/>
      <c r="B313" s="2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7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8"/>
      <c r="AE313" s="8"/>
      <c r="AF313" s="8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9"/>
      <c r="DJ313" s="9"/>
      <c r="DK313" s="9"/>
      <c r="DL313" s="9"/>
      <c r="DM313" s="9"/>
      <c r="DN313" s="9"/>
      <c r="DO313" s="9"/>
      <c r="DP313" s="9"/>
      <c r="DQ313" s="9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</row>
    <row r="314" ht="13.5" customHeight="1">
      <c r="A314" s="6"/>
      <c r="B314" s="2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7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8"/>
      <c r="AE314" s="8"/>
      <c r="AF314" s="8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9"/>
      <c r="DJ314" s="9"/>
      <c r="DK314" s="9"/>
      <c r="DL314" s="9"/>
      <c r="DM314" s="9"/>
      <c r="DN314" s="9"/>
      <c r="DO314" s="9"/>
      <c r="DP314" s="9"/>
      <c r="DQ314" s="9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</row>
    <row r="315" ht="13.5" customHeight="1">
      <c r="A315" s="6"/>
      <c r="B315" s="2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7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8"/>
      <c r="AE315" s="8"/>
      <c r="AF315" s="8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9"/>
      <c r="DJ315" s="9"/>
      <c r="DK315" s="9"/>
      <c r="DL315" s="9"/>
      <c r="DM315" s="9"/>
      <c r="DN315" s="9"/>
      <c r="DO315" s="9"/>
      <c r="DP315" s="9"/>
      <c r="DQ315" s="9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</row>
    <row r="316" ht="13.5" customHeight="1">
      <c r="A316" s="6"/>
      <c r="B316" s="2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7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8"/>
      <c r="AE316" s="8"/>
      <c r="AF316" s="8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9"/>
      <c r="DJ316" s="9"/>
      <c r="DK316" s="9"/>
      <c r="DL316" s="9"/>
      <c r="DM316" s="9"/>
      <c r="DN316" s="9"/>
      <c r="DO316" s="9"/>
      <c r="DP316" s="9"/>
      <c r="DQ316" s="9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</row>
    <row r="317" ht="13.5" customHeight="1">
      <c r="A317" s="6"/>
      <c r="B317" s="2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7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8"/>
      <c r="AE317" s="8"/>
      <c r="AF317" s="8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9"/>
      <c r="DJ317" s="9"/>
      <c r="DK317" s="9"/>
      <c r="DL317" s="9"/>
      <c r="DM317" s="9"/>
      <c r="DN317" s="9"/>
      <c r="DO317" s="9"/>
      <c r="DP317" s="9"/>
      <c r="DQ317" s="9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</row>
    <row r="318" ht="13.5" customHeight="1">
      <c r="A318" s="6"/>
      <c r="B318" s="2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7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8"/>
      <c r="AE318" s="8"/>
      <c r="AF318" s="8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9"/>
      <c r="DJ318" s="9"/>
      <c r="DK318" s="9"/>
      <c r="DL318" s="9"/>
      <c r="DM318" s="9"/>
      <c r="DN318" s="9"/>
      <c r="DO318" s="9"/>
      <c r="DP318" s="9"/>
      <c r="DQ318" s="9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</row>
    <row r="319" ht="13.5" customHeight="1">
      <c r="A319" s="6"/>
      <c r="B319" s="2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7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8"/>
      <c r="AE319" s="8"/>
      <c r="AF319" s="8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9"/>
      <c r="DJ319" s="9"/>
      <c r="DK319" s="9"/>
      <c r="DL319" s="9"/>
      <c r="DM319" s="9"/>
      <c r="DN319" s="9"/>
      <c r="DO319" s="9"/>
      <c r="DP319" s="9"/>
      <c r="DQ319" s="9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</row>
    <row r="320" ht="13.5" customHeight="1">
      <c r="A320" s="6"/>
      <c r="B320" s="2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7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8"/>
      <c r="AE320" s="8"/>
      <c r="AF320" s="8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9"/>
      <c r="DJ320" s="9"/>
      <c r="DK320" s="9"/>
      <c r="DL320" s="9"/>
      <c r="DM320" s="9"/>
      <c r="DN320" s="9"/>
      <c r="DO320" s="9"/>
      <c r="DP320" s="9"/>
      <c r="DQ320" s="9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</row>
    <row r="321" ht="13.5" customHeight="1">
      <c r="A321" s="6"/>
      <c r="B321" s="2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7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8"/>
      <c r="AE321" s="8"/>
      <c r="AF321" s="8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9"/>
      <c r="DJ321" s="9"/>
      <c r="DK321" s="9"/>
      <c r="DL321" s="9"/>
      <c r="DM321" s="9"/>
      <c r="DN321" s="9"/>
      <c r="DO321" s="9"/>
      <c r="DP321" s="9"/>
      <c r="DQ321" s="9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</row>
    <row r="322" ht="13.5" customHeight="1">
      <c r="A322" s="6"/>
      <c r="B322" s="2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7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8"/>
      <c r="AE322" s="8"/>
      <c r="AF322" s="8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9"/>
      <c r="DJ322" s="9"/>
      <c r="DK322" s="9"/>
      <c r="DL322" s="9"/>
      <c r="DM322" s="9"/>
      <c r="DN322" s="9"/>
      <c r="DO322" s="9"/>
      <c r="DP322" s="9"/>
      <c r="DQ322" s="9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</row>
    <row r="323" ht="13.5" customHeight="1">
      <c r="A323" s="6"/>
      <c r="B323" s="2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7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8"/>
      <c r="AE323" s="8"/>
      <c r="AF323" s="8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9"/>
      <c r="DJ323" s="9"/>
      <c r="DK323" s="9"/>
      <c r="DL323" s="9"/>
      <c r="DM323" s="9"/>
      <c r="DN323" s="9"/>
      <c r="DO323" s="9"/>
      <c r="DP323" s="9"/>
      <c r="DQ323" s="9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</row>
    <row r="324" ht="13.5" customHeight="1">
      <c r="A324" s="6"/>
      <c r="B324" s="2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7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8"/>
      <c r="AE324" s="8"/>
      <c r="AF324" s="8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9"/>
      <c r="DJ324" s="9"/>
      <c r="DK324" s="9"/>
      <c r="DL324" s="9"/>
      <c r="DM324" s="9"/>
      <c r="DN324" s="9"/>
      <c r="DO324" s="9"/>
      <c r="DP324" s="9"/>
      <c r="DQ324" s="9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</row>
    <row r="325" ht="13.5" customHeight="1">
      <c r="A325" s="6"/>
      <c r="B325" s="2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7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8"/>
      <c r="AE325" s="8"/>
      <c r="AF325" s="8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9"/>
      <c r="DJ325" s="9"/>
      <c r="DK325" s="9"/>
      <c r="DL325" s="9"/>
      <c r="DM325" s="9"/>
      <c r="DN325" s="9"/>
      <c r="DO325" s="9"/>
      <c r="DP325" s="9"/>
      <c r="DQ325" s="9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</row>
    <row r="326" ht="13.5" customHeight="1">
      <c r="A326" s="6"/>
      <c r="B326" s="2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7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8"/>
      <c r="AE326" s="8"/>
      <c r="AF326" s="8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9"/>
      <c r="DJ326" s="9"/>
      <c r="DK326" s="9"/>
      <c r="DL326" s="9"/>
      <c r="DM326" s="9"/>
      <c r="DN326" s="9"/>
      <c r="DO326" s="9"/>
      <c r="DP326" s="9"/>
      <c r="DQ326" s="9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  <c r="EG326" s="6"/>
    </row>
    <row r="327" ht="13.5" customHeight="1">
      <c r="A327" s="6"/>
      <c r="B327" s="2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7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8"/>
      <c r="AE327" s="8"/>
      <c r="AF327" s="8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9"/>
      <c r="DJ327" s="9"/>
      <c r="DK327" s="9"/>
      <c r="DL327" s="9"/>
      <c r="DM327" s="9"/>
      <c r="DN327" s="9"/>
      <c r="DO327" s="9"/>
      <c r="DP327" s="9"/>
      <c r="DQ327" s="9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6"/>
      <c r="EF327" s="6"/>
      <c r="EG327" s="6"/>
    </row>
    <row r="328" ht="13.5" customHeight="1">
      <c r="A328" s="6"/>
      <c r="B328" s="2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7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8"/>
      <c r="AE328" s="8"/>
      <c r="AF328" s="8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9"/>
      <c r="DJ328" s="9"/>
      <c r="DK328" s="9"/>
      <c r="DL328" s="9"/>
      <c r="DM328" s="9"/>
      <c r="DN328" s="9"/>
      <c r="DO328" s="9"/>
      <c r="DP328" s="9"/>
      <c r="DQ328" s="9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6"/>
      <c r="EF328" s="6"/>
      <c r="EG328" s="6"/>
    </row>
    <row r="329" ht="13.5" customHeight="1">
      <c r="A329" s="6"/>
      <c r="B329" s="2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7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8"/>
      <c r="AE329" s="8"/>
      <c r="AF329" s="8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9"/>
      <c r="DJ329" s="9"/>
      <c r="DK329" s="9"/>
      <c r="DL329" s="9"/>
      <c r="DM329" s="9"/>
      <c r="DN329" s="9"/>
      <c r="DO329" s="9"/>
      <c r="DP329" s="9"/>
      <c r="DQ329" s="9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6"/>
      <c r="EF329" s="6"/>
      <c r="EG329" s="6"/>
    </row>
    <row r="330" ht="13.5" customHeight="1">
      <c r="A330" s="6"/>
      <c r="B330" s="2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7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8"/>
      <c r="AE330" s="8"/>
      <c r="AF330" s="8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9"/>
      <c r="DJ330" s="9"/>
      <c r="DK330" s="9"/>
      <c r="DL330" s="9"/>
      <c r="DM330" s="9"/>
      <c r="DN330" s="9"/>
      <c r="DO330" s="9"/>
      <c r="DP330" s="9"/>
      <c r="DQ330" s="9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6"/>
      <c r="EF330" s="6"/>
      <c r="EG330" s="6"/>
    </row>
    <row r="331" ht="13.5" customHeight="1">
      <c r="A331" s="6"/>
      <c r="B331" s="2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7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8"/>
      <c r="AE331" s="8"/>
      <c r="AF331" s="8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9"/>
      <c r="DJ331" s="9"/>
      <c r="DK331" s="9"/>
      <c r="DL331" s="9"/>
      <c r="DM331" s="9"/>
      <c r="DN331" s="9"/>
      <c r="DO331" s="9"/>
      <c r="DP331" s="9"/>
      <c r="DQ331" s="9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  <c r="EG331" s="6"/>
    </row>
    <row r="332" ht="13.5" customHeight="1">
      <c r="A332" s="6"/>
      <c r="B332" s="2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7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8"/>
      <c r="AE332" s="8"/>
      <c r="AF332" s="8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9"/>
      <c r="DJ332" s="9"/>
      <c r="DK332" s="9"/>
      <c r="DL332" s="9"/>
      <c r="DM332" s="9"/>
      <c r="DN332" s="9"/>
      <c r="DO332" s="9"/>
      <c r="DP332" s="9"/>
      <c r="DQ332" s="9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</row>
    <row r="333" ht="13.5" customHeight="1">
      <c r="A333" s="6"/>
      <c r="B333" s="2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7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8"/>
      <c r="AE333" s="8"/>
      <c r="AF333" s="8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9"/>
      <c r="DJ333" s="9"/>
      <c r="DK333" s="9"/>
      <c r="DL333" s="9"/>
      <c r="DM333" s="9"/>
      <c r="DN333" s="9"/>
      <c r="DO333" s="9"/>
      <c r="DP333" s="9"/>
      <c r="DQ333" s="9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</row>
    <row r="334" ht="13.5" customHeight="1">
      <c r="A334" s="6"/>
      <c r="B334" s="2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7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8"/>
      <c r="AE334" s="8"/>
      <c r="AF334" s="8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9"/>
      <c r="DJ334" s="9"/>
      <c r="DK334" s="9"/>
      <c r="DL334" s="9"/>
      <c r="DM334" s="9"/>
      <c r="DN334" s="9"/>
      <c r="DO334" s="9"/>
      <c r="DP334" s="9"/>
      <c r="DQ334" s="9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</row>
    <row r="335" ht="13.5" customHeight="1">
      <c r="A335" s="6"/>
      <c r="B335" s="2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7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8"/>
      <c r="AE335" s="8"/>
      <c r="AF335" s="8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9"/>
      <c r="DJ335" s="9"/>
      <c r="DK335" s="9"/>
      <c r="DL335" s="9"/>
      <c r="DM335" s="9"/>
      <c r="DN335" s="9"/>
      <c r="DO335" s="9"/>
      <c r="DP335" s="9"/>
      <c r="DQ335" s="9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</row>
    <row r="336" ht="13.5" customHeight="1">
      <c r="A336" s="6"/>
      <c r="B336" s="2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7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8"/>
      <c r="AE336" s="8"/>
      <c r="AF336" s="8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9"/>
      <c r="DJ336" s="9"/>
      <c r="DK336" s="9"/>
      <c r="DL336" s="9"/>
      <c r="DM336" s="9"/>
      <c r="DN336" s="9"/>
      <c r="DO336" s="9"/>
      <c r="DP336" s="9"/>
      <c r="DQ336" s="9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  <c r="EG336" s="6"/>
    </row>
    <row r="337" ht="13.5" customHeight="1">
      <c r="A337" s="6"/>
      <c r="B337" s="2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7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8"/>
      <c r="AE337" s="8"/>
      <c r="AF337" s="8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9"/>
      <c r="DJ337" s="9"/>
      <c r="DK337" s="9"/>
      <c r="DL337" s="9"/>
      <c r="DM337" s="9"/>
      <c r="DN337" s="9"/>
      <c r="DO337" s="9"/>
      <c r="DP337" s="9"/>
      <c r="DQ337" s="9"/>
      <c r="DR337" s="6"/>
      <c r="DS337" s="6"/>
      <c r="DT337" s="6"/>
      <c r="DU337" s="6"/>
      <c r="DV337" s="6"/>
      <c r="DW337" s="6"/>
      <c r="DX337" s="6"/>
      <c r="DY337" s="6"/>
      <c r="DZ337" s="6"/>
      <c r="EA337" s="6"/>
      <c r="EB337" s="6"/>
      <c r="EC337" s="6"/>
      <c r="ED337" s="6"/>
      <c r="EE337" s="6"/>
      <c r="EF337" s="6"/>
      <c r="EG337" s="6"/>
    </row>
    <row r="338" ht="13.5" customHeight="1">
      <c r="A338" s="6"/>
      <c r="B338" s="2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7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8"/>
      <c r="AE338" s="8"/>
      <c r="AF338" s="8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9"/>
      <c r="DJ338" s="9"/>
      <c r="DK338" s="9"/>
      <c r="DL338" s="9"/>
      <c r="DM338" s="9"/>
      <c r="DN338" s="9"/>
      <c r="DO338" s="9"/>
      <c r="DP338" s="9"/>
      <c r="DQ338" s="9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6"/>
      <c r="EF338" s="6"/>
      <c r="EG338" s="6"/>
    </row>
    <row r="339" ht="13.5" customHeight="1">
      <c r="A339" s="6"/>
      <c r="B339" s="2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7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8"/>
      <c r="AE339" s="8"/>
      <c r="AF339" s="8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9"/>
      <c r="DJ339" s="9"/>
      <c r="DK339" s="9"/>
      <c r="DL339" s="9"/>
      <c r="DM339" s="9"/>
      <c r="DN339" s="9"/>
      <c r="DO339" s="9"/>
      <c r="DP339" s="9"/>
      <c r="DQ339" s="9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  <c r="EG339" s="6"/>
    </row>
    <row r="340" ht="13.5" customHeight="1">
      <c r="A340" s="6"/>
      <c r="B340" s="2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7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8"/>
      <c r="AE340" s="8"/>
      <c r="AF340" s="8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9"/>
      <c r="DJ340" s="9"/>
      <c r="DK340" s="9"/>
      <c r="DL340" s="9"/>
      <c r="DM340" s="9"/>
      <c r="DN340" s="9"/>
      <c r="DO340" s="9"/>
      <c r="DP340" s="9"/>
      <c r="DQ340" s="9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</row>
    <row r="341" ht="13.5" customHeight="1">
      <c r="A341" s="6"/>
      <c r="B341" s="2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7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8"/>
      <c r="AE341" s="8"/>
      <c r="AF341" s="8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9"/>
      <c r="DJ341" s="9"/>
      <c r="DK341" s="9"/>
      <c r="DL341" s="9"/>
      <c r="DM341" s="9"/>
      <c r="DN341" s="9"/>
      <c r="DO341" s="9"/>
      <c r="DP341" s="9"/>
      <c r="DQ341" s="9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  <c r="EG341" s="6"/>
    </row>
    <row r="342" ht="13.5" customHeight="1">
      <c r="A342" s="6"/>
      <c r="B342" s="2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7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8"/>
      <c r="AE342" s="8"/>
      <c r="AF342" s="8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9"/>
      <c r="DJ342" s="9"/>
      <c r="DK342" s="9"/>
      <c r="DL342" s="9"/>
      <c r="DM342" s="9"/>
      <c r="DN342" s="9"/>
      <c r="DO342" s="9"/>
      <c r="DP342" s="9"/>
      <c r="DQ342" s="9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6"/>
    </row>
    <row r="343" ht="13.5" customHeight="1">
      <c r="A343" s="6"/>
      <c r="B343" s="2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7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8"/>
      <c r="AE343" s="8"/>
      <c r="AF343" s="8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9"/>
      <c r="DJ343" s="9"/>
      <c r="DK343" s="9"/>
      <c r="DL343" s="9"/>
      <c r="DM343" s="9"/>
      <c r="DN343" s="9"/>
      <c r="DO343" s="9"/>
      <c r="DP343" s="9"/>
      <c r="DQ343" s="9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</row>
    <row r="344" ht="13.5" customHeight="1">
      <c r="A344" s="6"/>
      <c r="B344" s="2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7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8"/>
      <c r="AE344" s="8"/>
      <c r="AF344" s="8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9"/>
      <c r="DJ344" s="9"/>
      <c r="DK344" s="9"/>
      <c r="DL344" s="9"/>
      <c r="DM344" s="9"/>
      <c r="DN344" s="9"/>
      <c r="DO344" s="9"/>
      <c r="DP344" s="9"/>
      <c r="DQ344" s="9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6"/>
      <c r="EF344" s="6"/>
      <c r="EG344" s="6"/>
    </row>
    <row r="345" ht="13.5" customHeight="1">
      <c r="A345" s="6"/>
      <c r="B345" s="2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7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8"/>
      <c r="AE345" s="8"/>
      <c r="AF345" s="8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9"/>
      <c r="DJ345" s="9"/>
      <c r="DK345" s="9"/>
      <c r="DL345" s="9"/>
      <c r="DM345" s="9"/>
      <c r="DN345" s="9"/>
      <c r="DO345" s="9"/>
      <c r="DP345" s="9"/>
      <c r="DQ345" s="9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</row>
    <row r="346" ht="13.5" customHeight="1">
      <c r="A346" s="6"/>
      <c r="B346" s="2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7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8"/>
      <c r="AE346" s="8"/>
      <c r="AF346" s="8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9"/>
      <c r="DJ346" s="9"/>
      <c r="DK346" s="9"/>
      <c r="DL346" s="9"/>
      <c r="DM346" s="9"/>
      <c r="DN346" s="9"/>
      <c r="DO346" s="9"/>
      <c r="DP346" s="9"/>
      <c r="DQ346" s="9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  <c r="EG346" s="6"/>
    </row>
    <row r="347" ht="13.5" customHeight="1">
      <c r="A347" s="6"/>
      <c r="B347" s="2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7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8"/>
      <c r="AE347" s="8"/>
      <c r="AF347" s="8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9"/>
      <c r="DJ347" s="9"/>
      <c r="DK347" s="9"/>
      <c r="DL347" s="9"/>
      <c r="DM347" s="9"/>
      <c r="DN347" s="9"/>
      <c r="DO347" s="9"/>
      <c r="DP347" s="9"/>
      <c r="DQ347" s="9"/>
      <c r="DR347" s="6"/>
      <c r="DS347" s="6"/>
      <c r="DT347" s="6"/>
      <c r="DU347" s="6"/>
      <c r="DV347" s="6"/>
      <c r="DW347" s="6"/>
      <c r="DX347" s="6"/>
      <c r="DY347" s="6"/>
      <c r="DZ347" s="6"/>
      <c r="EA347" s="6"/>
      <c r="EB347" s="6"/>
      <c r="EC347" s="6"/>
      <c r="ED347" s="6"/>
      <c r="EE347" s="6"/>
      <c r="EF347" s="6"/>
      <c r="EG347" s="6"/>
    </row>
    <row r="348" ht="13.5" customHeight="1">
      <c r="A348" s="6"/>
      <c r="B348" s="2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7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8"/>
      <c r="AE348" s="8"/>
      <c r="AF348" s="8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9"/>
      <c r="DJ348" s="9"/>
      <c r="DK348" s="9"/>
      <c r="DL348" s="9"/>
      <c r="DM348" s="9"/>
      <c r="DN348" s="9"/>
      <c r="DO348" s="9"/>
      <c r="DP348" s="9"/>
      <c r="DQ348" s="9"/>
      <c r="DR348" s="6"/>
      <c r="DS348" s="6"/>
      <c r="DT348" s="6"/>
      <c r="DU348" s="6"/>
      <c r="DV348" s="6"/>
      <c r="DW348" s="6"/>
      <c r="DX348" s="6"/>
      <c r="DY348" s="6"/>
      <c r="DZ348" s="6"/>
      <c r="EA348" s="6"/>
      <c r="EB348" s="6"/>
      <c r="EC348" s="6"/>
      <c r="ED348" s="6"/>
      <c r="EE348" s="6"/>
      <c r="EF348" s="6"/>
      <c r="EG348" s="6"/>
    </row>
    <row r="349" ht="13.5" customHeight="1">
      <c r="A349" s="6"/>
      <c r="B349" s="2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7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8"/>
      <c r="AE349" s="8"/>
      <c r="AF349" s="8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9"/>
      <c r="DJ349" s="9"/>
      <c r="DK349" s="9"/>
      <c r="DL349" s="9"/>
      <c r="DM349" s="9"/>
      <c r="DN349" s="9"/>
      <c r="DO349" s="9"/>
      <c r="DP349" s="9"/>
      <c r="DQ349" s="9"/>
      <c r="DR349" s="6"/>
      <c r="DS349" s="6"/>
      <c r="DT349" s="6"/>
      <c r="DU349" s="6"/>
      <c r="DV349" s="6"/>
      <c r="DW349" s="6"/>
      <c r="DX349" s="6"/>
      <c r="DY349" s="6"/>
      <c r="DZ349" s="6"/>
      <c r="EA349" s="6"/>
      <c r="EB349" s="6"/>
      <c r="EC349" s="6"/>
      <c r="ED349" s="6"/>
      <c r="EE349" s="6"/>
      <c r="EF349" s="6"/>
      <c r="EG349" s="6"/>
    </row>
    <row r="350" ht="13.5" customHeight="1">
      <c r="A350" s="6"/>
      <c r="B350" s="2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7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8"/>
      <c r="AE350" s="8"/>
      <c r="AF350" s="8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9"/>
      <c r="DJ350" s="9"/>
      <c r="DK350" s="9"/>
      <c r="DL350" s="9"/>
      <c r="DM350" s="9"/>
      <c r="DN350" s="9"/>
      <c r="DO350" s="9"/>
      <c r="DP350" s="9"/>
      <c r="DQ350" s="9"/>
      <c r="DR350" s="6"/>
      <c r="DS350" s="6"/>
      <c r="DT350" s="6"/>
      <c r="DU350" s="6"/>
      <c r="DV350" s="6"/>
      <c r="DW350" s="6"/>
      <c r="DX350" s="6"/>
      <c r="DY350" s="6"/>
      <c r="DZ350" s="6"/>
      <c r="EA350" s="6"/>
      <c r="EB350" s="6"/>
      <c r="EC350" s="6"/>
      <c r="ED350" s="6"/>
      <c r="EE350" s="6"/>
      <c r="EF350" s="6"/>
      <c r="EG350" s="6"/>
    </row>
    <row r="351" ht="13.5" customHeight="1">
      <c r="A351" s="6"/>
      <c r="B351" s="2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7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8"/>
      <c r="AE351" s="8"/>
      <c r="AF351" s="8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9"/>
      <c r="DJ351" s="9"/>
      <c r="DK351" s="9"/>
      <c r="DL351" s="9"/>
      <c r="DM351" s="9"/>
      <c r="DN351" s="9"/>
      <c r="DO351" s="9"/>
      <c r="DP351" s="9"/>
      <c r="DQ351" s="9"/>
      <c r="DR351" s="6"/>
      <c r="DS351" s="6"/>
      <c r="DT351" s="6"/>
      <c r="DU351" s="6"/>
      <c r="DV351" s="6"/>
      <c r="DW351" s="6"/>
      <c r="DX351" s="6"/>
      <c r="DY351" s="6"/>
      <c r="DZ351" s="6"/>
      <c r="EA351" s="6"/>
      <c r="EB351" s="6"/>
      <c r="EC351" s="6"/>
      <c r="ED351" s="6"/>
      <c r="EE351" s="6"/>
      <c r="EF351" s="6"/>
      <c r="EG351" s="6"/>
    </row>
    <row r="352" ht="13.5" customHeight="1">
      <c r="A352" s="6"/>
      <c r="B352" s="2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7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8"/>
      <c r="AE352" s="8"/>
      <c r="AF352" s="8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9"/>
      <c r="DJ352" s="9"/>
      <c r="DK352" s="9"/>
      <c r="DL352" s="9"/>
      <c r="DM352" s="9"/>
      <c r="DN352" s="9"/>
      <c r="DO352" s="9"/>
      <c r="DP352" s="9"/>
      <c r="DQ352" s="9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</row>
    <row r="353" ht="13.5" customHeight="1">
      <c r="A353" s="6"/>
      <c r="B353" s="2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7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8"/>
      <c r="AE353" s="8"/>
      <c r="AF353" s="8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9"/>
      <c r="DJ353" s="9"/>
      <c r="DK353" s="9"/>
      <c r="DL353" s="9"/>
      <c r="DM353" s="9"/>
      <c r="DN353" s="9"/>
      <c r="DO353" s="9"/>
      <c r="DP353" s="9"/>
      <c r="DQ353" s="9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  <c r="EG353" s="6"/>
    </row>
    <row r="354" ht="13.5" customHeight="1">
      <c r="A354" s="6"/>
      <c r="B354" s="2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7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8"/>
      <c r="AE354" s="8"/>
      <c r="AF354" s="8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  <c r="DB354" s="6"/>
      <c r="DC354" s="6"/>
      <c r="DD354" s="6"/>
      <c r="DE354" s="6"/>
      <c r="DF354" s="6"/>
      <c r="DG354" s="6"/>
      <c r="DH354" s="6"/>
      <c r="DI354" s="9"/>
      <c r="DJ354" s="9"/>
      <c r="DK354" s="9"/>
      <c r="DL354" s="9"/>
      <c r="DM354" s="9"/>
      <c r="DN354" s="9"/>
      <c r="DO354" s="9"/>
      <c r="DP354" s="9"/>
      <c r="DQ354" s="9"/>
      <c r="DR354" s="6"/>
      <c r="DS354" s="6"/>
      <c r="DT354" s="6"/>
      <c r="DU354" s="6"/>
      <c r="DV354" s="6"/>
      <c r="DW354" s="6"/>
      <c r="DX354" s="6"/>
      <c r="DY354" s="6"/>
      <c r="DZ354" s="6"/>
      <c r="EA354" s="6"/>
      <c r="EB354" s="6"/>
      <c r="EC354" s="6"/>
      <c r="ED354" s="6"/>
      <c r="EE354" s="6"/>
      <c r="EF354" s="6"/>
      <c r="EG354" s="6"/>
    </row>
    <row r="355" ht="13.5" customHeight="1">
      <c r="A355" s="6"/>
      <c r="B355" s="2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7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8"/>
      <c r="AE355" s="8"/>
      <c r="AF355" s="8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  <c r="DB355" s="6"/>
      <c r="DC355" s="6"/>
      <c r="DD355" s="6"/>
      <c r="DE355" s="6"/>
      <c r="DF355" s="6"/>
      <c r="DG355" s="6"/>
      <c r="DH355" s="6"/>
      <c r="DI355" s="9"/>
      <c r="DJ355" s="9"/>
      <c r="DK355" s="9"/>
      <c r="DL355" s="9"/>
      <c r="DM355" s="9"/>
      <c r="DN355" s="9"/>
      <c r="DO355" s="9"/>
      <c r="DP355" s="9"/>
      <c r="DQ355" s="9"/>
      <c r="DR355" s="6"/>
      <c r="DS355" s="6"/>
      <c r="DT355" s="6"/>
      <c r="DU355" s="6"/>
      <c r="DV355" s="6"/>
      <c r="DW355" s="6"/>
      <c r="DX355" s="6"/>
      <c r="DY355" s="6"/>
      <c r="DZ355" s="6"/>
      <c r="EA355" s="6"/>
      <c r="EB355" s="6"/>
      <c r="EC355" s="6"/>
      <c r="ED355" s="6"/>
      <c r="EE355" s="6"/>
      <c r="EF355" s="6"/>
      <c r="EG355" s="6"/>
    </row>
    <row r="356" ht="13.5" customHeight="1">
      <c r="A356" s="6"/>
      <c r="B356" s="2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7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8"/>
      <c r="AE356" s="8"/>
      <c r="AF356" s="8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  <c r="DB356" s="6"/>
      <c r="DC356" s="6"/>
      <c r="DD356" s="6"/>
      <c r="DE356" s="6"/>
      <c r="DF356" s="6"/>
      <c r="DG356" s="6"/>
      <c r="DH356" s="6"/>
      <c r="DI356" s="9"/>
      <c r="DJ356" s="9"/>
      <c r="DK356" s="9"/>
      <c r="DL356" s="9"/>
      <c r="DM356" s="9"/>
      <c r="DN356" s="9"/>
      <c r="DO356" s="9"/>
      <c r="DP356" s="9"/>
      <c r="DQ356" s="9"/>
      <c r="DR356" s="6"/>
      <c r="DS356" s="6"/>
      <c r="DT356" s="6"/>
      <c r="DU356" s="6"/>
      <c r="DV356" s="6"/>
      <c r="DW356" s="6"/>
      <c r="DX356" s="6"/>
      <c r="DY356" s="6"/>
      <c r="DZ356" s="6"/>
      <c r="EA356" s="6"/>
      <c r="EB356" s="6"/>
      <c r="EC356" s="6"/>
      <c r="ED356" s="6"/>
      <c r="EE356" s="6"/>
      <c r="EF356" s="6"/>
      <c r="EG356" s="6"/>
    </row>
    <row r="357" ht="13.5" customHeight="1">
      <c r="A357" s="6"/>
      <c r="B357" s="2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7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8"/>
      <c r="AE357" s="8"/>
      <c r="AF357" s="8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  <c r="DE357" s="6"/>
      <c r="DF357" s="6"/>
      <c r="DG357" s="6"/>
      <c r="DH357" s="6"/>
      <c r="DI357" s="9"/>
      <c r="DJ357" s="9"/>
      <c r="DK357" s="9"/>
      <c r="DL357" s="9"/>
      <c r="DM357" s="9"/>
      <c r="DN357" s="9"/>
      <c r="DO357" s="9"/>
      <c r="DP357" s="9"/>
      <c r="DQ357" s="9"/>
      <c r="DR357" s="6"/>
      <c r="DS357" s="6"/>
      <c r="DT357" s="6"/>
      <c r="DU357" s="6"/>
      <c r="DV357" s="6"/>
      <c r="DW357" s="6"/>
      <c r="DX357" s="6"/>
      <c r="DY357" s="6"/>
      <c r="DZ357" s="6"/>
      <c r="EA357" s="6"/>
      <c r="EB357" s="6"/>
      <c r="EC357" s="6"/>
      <c r="ED357" s="6"/>
      <c r="EE357" s="6"/>
      <c r="EF357" s="6"/>
      <c r="EG357" s="6"/>
    </row>
    <row r="358" ht="13.5" customHeight="1">
      <c r="A358" s="6"/>
      <c r="B358" s="2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7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8"/>
      <c r="AE358" s="8"/>
      <c r="AF358" s="8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9"/>
      <c r="DJ358" s="9"/>
      <c r="DK358" s="9"/>
      <c r="DL358" s="9"/>
      <c r="DM358" s="9"/>
      <c r="DN358" s="9"/>
      <c r="DO358" s="9"/>
      <c r="DP358" s="9"/>
      <c r="DQ358" s="9"/>
      <c r="DR358" s="6"/>
      <c r="DS358" s="6"/>
      <c r="DT358" s="6"/>
      <c r="DU358" s="6"/>
      <c r="DV358" s="6"/>
      <c r="DW358" s="6"/>
      <c r="DX358" s="6"/>
      <c r="DY358" s="6"/>
      <c r="DZ358" s="6"/>
      <c r="EA358" s="6"/>
      <c r="EB358" s="6"/>
      <c r="EC358" s="6"/>
      <c r="ED358" s="6"/>
      <c r="EE358" s="6"/>
      <c r="EF358" s="6"/>
      <c r="EG358" s="6"/>
    </row>
    <row r="359" ht="13.5" customHeight="1">
      <c r="A359" s="6"/>
      <c r="B359" s="2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7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8"/>
      <c r="AE359" s="8"/>
      <c r="AF359" s="8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9"/>
      <c r="DJ359" s="9"/>
      <c r="DK359" s="9"/>
      <c r="DL359" s="9"/>
      <c r="DM359" s="9"/>
      <c r="DN359" s="9"/>
      <c r="DO359" s="9"/>
      <c r="DP359" s="9"/>
      <c r="DQ359" s="9"/>
      <c r="DR359" s="6"/>
      <c r="DS359" s="6"/>
      <c r="DT359" s="6"/>
      <c r="DU359" s="6"/>
      <c r="DV359" s="6"/>
      <c r="DW359" s="6"/>
      <c r="DX359" s="6"/>
      <c r="DY359" s="6"/>
      <c r="DZ359" s="6"/>
      <c r="EA359" s="6"/>
      <c r="EB359" s="6"/>
      <c r="EC359" s="6"/>
      <c r="ED359" s="6"/>
      <c r="EE359" s="6"/>
      <c r="EF359" s="6"/>
      <c r="EG359" s="6"/>
    </row>
    <row r="360" ht="13.5" customHeight="1">
      <c r="A360" s="6"/>
      <c r="B360" s="2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7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8"/>
      <c r="AE360" s="8"/>
      <c r="AF360" s="8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9"/>
      <c r="DJ360" s="9"/>
      <c r="DK360" s="9"/>
      <c r="DL360" s="9"/>
      <c r="DM360" s="9"/>
      <c r="DN360" s="9"/>
      <c r="DO360" s="9"/>
      <c r="DP360" s="9"/>
      <c r="DQ360" s="9"/>
      <c r="DR360" s="6"/>
      <c r="DS360" s="6"/>
      <c r="DT360" s="6"/>
      <c r="DU360" s="6"/>
      <c r="DV360" s="6"/>
      <c r="DW360" s="6"/>
      <c r="DX360" s="6"/>
      <c r="DY360" s="6"/>
      <c r="DZ360" s="6"/>
      <c r="EA360" s="6"/>
      <c r="EB360" s="6"/>
      <c r="EC360" s="6"/>
      <c r="ED360" s="6"/>
      <c r="EE360" s="6"/>
      <c r="EF360" s="6"/>
      <c r="EG360" s="6"/>
    </row>
    <row r="361" ht="13.5" customHeight="1">
      <c r="A361" s="6"/>
      <c r="B361" s="2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7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8"/>
      <c r="AE361" s="8"/>
      <c r="AF361" s="8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9"/>
      <c r="DJ361" s="9"/>
      <c r="DK361" s="9"/>
      <c r="DL361" s="9"/>
      <c r="DM361" s="9"/>
      <c r="DN361" s="9"/>
      <c r="DO361" s="9"/>
      <c r="DP361" s="9"/>
      <c r="DQ361" s="9"/>
      <c r="DR361" s="6"/>
      <c r="DS361" s="6"/>
      <c r="DT361" s="6"/>
      <c r="DU361" s="6"/>
      <c r="DV361" s="6"/>
      <c r="DW361" s="6"/>
      <c r="DX361" s="6"/>
      <c r="DY361" s="6"/>
      <c r="DZ361" s="6"/>
      <c r="EA361" s="6"/>
      <c r="EB361" s="6"/>
      <c r="EC361" s="6"/>
      <c r="ED361" s="6"/>
      <c r="EE361" s="6"/>
      <c r="EF361" s="6"/>
      <c r="EG361" s="6"/>
    </row>
    <row r="362" ht="13.5" customHeight="1">
      <c r="A362" s="6"/>
      <c r="B362" s="2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7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8"/>
      <c r="AE362" s="8"/>
      <c r="AF362" s="8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9"/>
      <c r="DJ362" s="9"/>
      <c r="DK362" s="9"/>
      <c r="DL362" s="9"/>
      <c r="DM362" s="9"/>
      <c r="DN362" s="9"/>
      <c r="DO362" s="9"/>
      <c r="DP362" s="9"/>
      <c r="DQ362" s="9"/>
      <c r="DR362" s="6"/>
      <c r="DS362" s="6"/>
      <c r="DT362" s="6"/>
      <c r="DU362" s="6"/>
      <c r="DV362" s="6"/>
      <c r="DW362" s="6"/>
      <c r="DX362" s="6"/>
      <c r="DY362" s="6"/>
      <c r="DZ362" s="6"/>
      <c r="EA362" s="6"/>
      <c r="EB362" s="6"/>
      <c r="EC362" s="6"/>
      <c r="ED362" s="6"/>
      <c r="EE362" s="6"/>
      <c r="EF362" s="6"/>
      <c r="EG362" s="6"/>
    </row>
    <row r="363" ht="13.5" customHeight="1">
      <c r="A363" s="6"/>
      <c r="B363" s="2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7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8"/>
      <c r="AE363" s="8"/>
      <c r="AF363" s="8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9"/>
      <c r="DJ363" s="9"/>
      <c r="DK363" s="9"/>
      <c r="DL363" s="9"/>
      <c r="DM363" s="9"/>
      <c r="DN363" s="9"/>
      <c r="DO363" s="9"/>
      <c r="DP363" s="9"/>
      <c r="DQ363" s="9"/>
      <c r="DR363" s="6"/>
      <c r="DS363" s="6"/>
      <c r="DT363" s="6"/>
      <c r="DU363" s="6"/>
      <c r="DV363" s="6"/>
      <c r="DW363" s="6"/>
      <c r="DX363" s="6"/>
      <c r="DY363" s="6"/>
      <c r="DZ363" s="6"/>
      <c r="EA363" s="6"/>
      <c r="EB363" s="6"/>
      <c r="EC363" s="6"/>
      <c r="ED363" s="6"/>
      <c r="EE363" s="6"/>
      <c r="EF363" s="6"/>
      <c r="EG363" s="6"/>
    </row>
    <row r="364" ht="13.5" customHeight="1">
      <c r="A364" s="6"/>
      <c r="B364" s="2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7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8"/>
      <c r="AE364" s="8"/>
      <c r="AF364" s="8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9"/>
      <c r="DJ364" s="9"/>
      <c r="DK364" s="9"/>
      <c r="DL364" s="9"/>
      <c r="DM364" s="9"/>
      <c r="DN364" s="9"/>
      <c r="DO364" s="9"/>
      <c r="DP364" s="9"/>
      <c r="DQ364" s="9"/>
      <c r="DR364" s="6"/>
      <c r="DS364" s="6"/>
      <c r="DT364" s="6"/>
      <c r="DU364" s="6"/>
      <c r="DV364" s="6"/>
      <c r="DW364" s="6"/>
      <c r="DX364" s="6"/>
      <c r="DY364" s="6"/>
      <c r="DZ364" s="6"/>
      <c r="EA364" s="6"/>
      <c r="EB364" s="6"/>
      <c r="EC364" s="6"/>
      <c r="ED364" s="6"/>
      <c r="EE364" s="6"/>
      <c r="EF364" s="6"/>
      <c r="EG364" s="6"/>
    </row>
    <row r="365" ht="13.5" customHeight="1">
      <c r="A365" s="6"/>
      <c r="B365" s="2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7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8"/>
      <c r="AE365" s="8"/>
      <c r="AF365" s="8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9"/>
      <c r="DJ365" s="9"/>
      <c r="DK365" s="9"/>
      <c r="DL365" s="9"/>
      <c r="DM365" s="9"/>
      <c r="DN365" s="9"/>
      <c r="DO365" s="9"/>
      <c r="DP365" s="9"/>
      <c r="DQ365" s="9"/>
      <c r="DR365" s="6"/>
      <c r="DS365" s="6"/>
      <c r="DT365" s="6"/>
      <c r="DU365" s="6"/>
      <c r="DV365" s="6"/>
      <c r="DW365" s="6"/>
      <c r="DX365" s="6"/>
      <c r="DY365" s="6"/>
      <c r="DZ365" s="6"/>
      <c r="EA365" s="6"/>
      <c r="EB365" s="6"/>
      <c r="EC365" s="6"/>
      <c r="ED365" s="6"/>
      <c r="EE365" s="6"/>
      <c r="EF365" s="6"/>
      <c r="EG365" s="6"/>
    </row>
    <row r="366" ht="13.5" customHeight="1">
      <c r="A366" s="6"/>
      <c r="B366" s="2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7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8"/>
      <c r="AE366" s="8"/>
      <c r="AF366" s="8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9"/>
      <c r="DJ366" s="9"/>
      <c r="DK366" s="9"/>
      <c r="DL366" s="9"/>
      <c r="DM366" s="9"/>
      <c r="DN366" s="9"/>
      <c r="DO366" s="9"/>
      <c r="DP366" s="9"/>
      <c r="DQ366" s="9"/>
      <c r="DR366" s="6"/>
      <c r="DS366" s="6"/>
      <c r="DT366" s="6"/>
      <c r="DU366" s="6"/>
      <c r="DV366" s="6"/>
      <c r="DW366" s="6"/>
      <c r="DX366" s="6"/>
      <c r="DY366" s="6"/>
      <c r="DZ366" s="6"/>
      <c r="EA366" s="6"/>
      <c r="EB366" s="6"/>
      <c r="EC366" s="6"/>
      <c r="ED366" s="6"/>
      <c r="EE366" s="6"/>
      <c r="EF366" s="6"/>
      <c r="EG366" s="6"/>
    </row>
    <row r="367" ht="13.5" customHeight="1">
      <c r="A367" s="6"/>
      <c r="B367" s="2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7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8"/>
      <c r="AE367" s="8"/>
      <c r="AF367" s="8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9"/>
      <c r="DJ367" s="9"/>
      <c r="DK367" s="9"/>
      <c r="DL367" s="9"/>
      <c r="DM367" s="9"/>
      <c r="DN367" s="9"/>
      <c r="DO367" s="9"/>
      <c r="DP367" s="9"/>
      <c r="DQ367" s="9"/>
      <c r="DR367" s="6"/>
      <c r="DS367" s="6"/>
      <c r="DT367" s="6"/>
      <c r="DU367" s="6"/>
      <c r="DV367" s="6"/>
      <c r="DW367" s="6"/>
      <c r="DX367" s="6"/>
      <c r="DY367" s="6"/>
      <c r="DZ367" s="6"/>
      <c r="EA367" s="6"/>
      <c r="EB367" s="6"/>
      <c r="EC367" s="6"/>
      <c r="ED367" s="6"/>
      <c r="EE367" s="6"/>
      <c r="EF367" s="6"/>
      <c r="EG367" s="6"/>
    </row>
    <row r="368" ht="13.5" customHeight="1">
      <c r="A368" s="6"/>
      <c r="B368" s="2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7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8"/>
      <c r="AE368" s="8"/>
      <c r="AF368" s="8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9"/>
      <c r="DJ368" s="9"/>
      <c r="DK368" s="9"/>
      <c r="DL368" s="9"/>
      <c r="DM368" s="9"/>
      <c r="DN368" s="9"/>
      <c r="DO368" s="9"/>
      <c r="DP368" s="9"/>
      <c r="DQ368" s="9"/>
      <c r="DR368" s="6"/>
      <c r="DS368" s="6"/>
      <c r="DT368" s="6"/>
      <c r="DU368" s="6"/>
      <c r="DV368" s="6"/>
      <c r="DW368" s="6"/>
      <c r="DX368" s="6"/>
      <c r="DY368" s="6"/>
      <c r="DZ368" s="6"/>
      <c r="EA368" s="6"/>
      <c r="EB368" s="6"/>
      <c r="EC368" s="6"/>
      <c r="ED368" s="6"/>
      <c r="EE368" s="6"/>
      <c r="EF368" s="6"/>
      <c r="EG368" s="6"/>
    </row>
    <row r="369" ht="13.5" customHeight="1">
      <c r="A369" s="6"/>
      <c r="B369" s="2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7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8"/>
      <c r="AE369" s="8"/>
      <c r="AF369" s="8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9"/>
      <c r="DJ369" s="9"/>
      <c r="DK369" s="9"/>
      <c r="DL369" s="9"/>
      <c r="DM369" s="9"/>
      <c r="DN369" s="9"/>
      <c r="DO369" s="9"/>
      <c r="DP369" s="9"/>
      <c r="DQ369" s="9"/>
      <c r="DR369" s="6"/>
      <c r="DS369" s="6"/>
      <c r="DT369" s="6"/>
      <c r="DU369" s="6"/>
      <c r="DV369" s="6"/>
      <c r="DW369" s="6"/>
      <c r="DX369" s="6"/>
      <c r="DY369" s="6"/>
      <c r="DZ369" s="6"/>
      <c r="EA369" s="6"/>
      <c r="EB369" s="6"/>
      <c r="EC369" s="6"/>
      <c r="ED369" s="6"/>
      <c r="EE369" s="6"/>
      <c r="EF369" s="6"/>
      <c r="EG369" s="6"/>
    </row>
    <row r="370" ht="13.5" customHeight="1">
      <c r="A370" s="6"/>
      <c r="B370" s="2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7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8"/>
      <c r="AE370" s="8"/>
      <c r="AF370" s="8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9"/>
      <c r="DJ370" s="9"/>
      <c r="DK370" s="9"/>
      <c r="DL370" s="9"/>
      <c r="DM370" s="9"/>
      <c r="DN370" s="9"/>
      <c r="DO370" s="9"/>
      <c r="DP370" s="9"/>
      <c r="DQ370" s="9"/>
      <c r="DR370" s="6"/>
      <c r="DS370" s="6"/>
      <c r="DT370" s="6"/>
      <c r="DU370" s="6"/>
      <c r="DV370" s="6"/>
      <c r="DW370" s="6"/>
      <c r="DX370" s="6"/>
      <c r="DY370" s="6"/>
      <c r="DZ370" s="6"/>
      <c r="EA370" s="6"/>
      <c r="EB370" s="6"/>
      <c r="EC370" s="6"/>
      <c r="ED370" s="6"/>
      <c r="EE370" s="6"/>
      <c r="EF370" s="6"/>
      <c r="EG370" s="6"/>
    </row>
    <row r="371" ht="13.5" customHeight="1">
      <c r="A371" s="6"/>
      <c r="B371" s="2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7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8"/>
      <c r="AE371" s="8"/>
      <c r="AF371" s="8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  <c r="DE371" s="6"/>
      <c r="DF371" s="6"/>
      <c r="DG371" s="6"/>
      <c r="DH371" s="6"/>
      <c r="DI371" s="9"/>
      <c r="DJ371" s="9"/>
      <c r="DK371" s="9"/>
      <c r="DL371" s="9"/>
      <c r="DM371" s="9"/>
      <c r="DN371" s="9"/>
      <c r="DO371" s="9"/>
      <c r="DP371" s="9"/>
      <c r="DQ371" s="9"/>
      <c r="DR371" s="6"/>
      <c r="DS371" s="6"/>
      <c r="DT371" s="6"/>
      <c r="DU371" s="6"/>
      <c r="DV371" s="6"/>
      <c r="DW371" s="6"/>
      <c r="DX371" s="6"/>
      <c r="DY371" s="6"/>
      <c r="DZ371" s="6"/>
      <c r="EA371" s="6"/>
      <c r="EB371" s="6"/>
      <c r="EC371" s="6"/>
      <c r="ED371" s="6"/>
      <c r="EE371" s="6"/>
      <c r="EF371" s="6"/>
      <c r="EG371" s="6"/>
    </row>
    <row r="372" ht="13.5" customHeight="1">
      <c r="A372" s="6"/>
      <c r="B372" s="2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7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8"/>
      <c r="AE372" s="8"/>
      <c r="AF372" s="8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  <c r="DE372" s="6"/>
      <c r="DF372" s="6"/>
      <c r="DG372" s="6"/>
      <c r="DH372" s="6"/>
      <c r="DI372" s="9"/>
      <c r="DJ372" s="9"/>
      <c r="DK372" s="9"/>
      <c r="DL372" s="9"/>
      <c r="DM372" s="9"/>
      <c r="DN372" s="9"/>
      <c r="DO372" s="9"/>
      <c r="DP372" s="9"/>
      <c r="DQ372" s="9"/>
      <c r="DR372" s="6"/>
      <c r="DS372" s="6"/>
      <c r="DT372" s="6"/>
      <c r="DU372" s="6"/>
      <c r="DV372" s="6"/>
      <c r="DW372" s="6"/>
      <c r="DX372" s="6"/>
      <c r="DY372" s="6"/>
      <c r="DZ372" s="6"/>
      <c r="EA372" s="6"/>
      <c r="EB372" s="6"/>
      <c r="EC372" s="6"/>
      <c r="ED372" s="6"/>
      <c r="EE372" s="6"/>
      <c r="EF372" s="6"/>
      <c r="EG372" s="6"/>
    </row>
    <row r="373" ht="13.5" customHeight="1">
      <c r="A373" s="6"/>
      <c r="B373" s="2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7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8"/>
      <c r="AE373" s="8"/>
      <c r="AF373" s="8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  <c r="DE373" s="6"/>
      <c r="DF373" s="6"/>
      <c r="DG373" s="6"/>
      <c r="DH373" s="6"/>
      <c r="DI373" s="9"/>
      <c r="DJ373" s="9"/>
      <c r="DK373" s="9"/>
      <c r="DL373" s="9"/>
      <c r="DM373" s="9"/>
      <c r="DN373" s="9"/>
      <c r="DO373" s="9"/>
      <c r="DP373" s="9"/>
      <c r="DQ373" s="9"/>
      <c r="DR373" s="6"/>
      <c r="DS373" s="6"/>
      <c r="DT373" s="6"/>
      <c r="DU373" s="6"/>
      <c r="DV373" s="6"/>
      <c r="DW373" s="6"/>
      <c r="DX373" s="6"/>
      <c r="DY373" s="6"/>
      <c r="DZ373" s="6"/>
      <c r="EA373" s="6"/>
      <c r="EB373" s="6"/>
      <c r="EC373" s="6"/>
      <c r="ED373" s="6"/>
      <c r="EE373" s="6"/>
      <c r="EF373" s="6"/>
      <c r="EG373" s="6"/>
    </row>
    <row r="374" ht="13.5" customHeight="1">
      <c r="A374" s="6"/>
      <c r="B374" s="2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7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8"/>
      <c r="AE374" s="8"/>
      <c r="AF374" s="8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9"/>
      <c r="DJ374" s="9"/>
      <c r="DK374" s="9"/>
      <c r="DL374" s="9"/>
      <c r="DM374" s="9"/>
      <c r="DN374" s="9"/>
      <c r="DO374" s="9"/>
      <c r="DP374" s="9"/>
      <c r="DQ374" s="9"/>
      <c r="DR374" s="6"/>
      <c r="DS374" s="6"/>
      <c r="DT374" s="6"/>
      <c r="DU374" s="6"/>
      <c r="DV374" s="6"/>
      <c r="DW374" s="6"/>
      <c r="DX374" s="6"/>
      <c r="DY374" s="6"/>
      <c r="DZ374" s="6"/>
      <c r="EA374" s="6"/>
      <c r="EB374" s="6"/>
      <c r="EC374" s="6"/>
      <c r="ED374" s="6"/>
      <c r="EE374" s="6"/>
      <c r="EF374" s="6"/>
      <c r="EG374" s="6"/>
    </row>
    <row r="375" ht="13.5" customHeight="1">
      <c r="A375" s="6"/>
      <c r="B375" s="2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7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8"/>
      <c r="AE375" s="8"/>
      <c r="AF375" s="8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  <c r="DB375" s="6"/>
      <c r="DC375" s="6"/>
      <c r="DD375" s="6"/>
      <c r="DE375" s="6"/>
      <c r="DF375" s="6"/>
      <c r="DG375" s="6"/>
      <c r="DH375" s="6"/>
      <c r="DI375" s="9"/>
      <c r="DJ375" s="9"/>
      <c r="DK375" s="9"/>
      <c r="DL375" s="9"/>
      <c r="DM375" s="9"/>
      <c r="DN375" s="9"/>
      <c r="DO375" s="9"/>
      <c r="DP375" s="9"/>
      <c r="DQ375" s="9"/>
      <c r="DR375" s="6"/>
      <c r="DS375" s="6"/>
      <c r="DT375" s="6"/>
      <c r="DU375" s="6"/>
      <c r="DV375" s="6"/>
      <c r="DW375" s="6"/>
      <c r="DX375" s="6"/>
      <c r="DY375" s="6"/>
      <c r="DZ375" s="6"/>
      <c r="EA375" s="6"/>
      <c r="EB375" s="6"/>
      <c r="EC375" s="6"/>
      <c r="ED375" s="6"/>
      <c r="EE375" s="6"/>
      <c r="EF375" s="6"/>
      <c r="EG375" s="6"/>
    </row>
    <row r="376" ht="13.5" customHeight="1">
      <c r="A376" s="6"/>
      <c r="B376" s="2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7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8"/>
      <c r="AE376" s="8"/>
      <c r="AF376" s="8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  <c r="DB376" s="6"/>
      <c r="DC376" s="6"/>
      <c r="DD376" s="6"/>
      <c r="DE376" s="6"/>
      <c r="DF376" s="6"/>
      <c r="DG376" s="6"/>
      <c r="DH376" s="6"/>
      <c r="DI376" s="9"/>
      <c r="DJ376" s="9"/>
      <c r="DK376" s="9"/>
      <c r="DL376" s="9"/>
      <c r="DM376" s="9"/>
      <c r="DN376" s="9"/>
      <c r="DO376" s="9"/>
      <c r="DP376" s="9"/>
      <c r="DQ376" s="9"/>
      <c r="DR376" s="6"/>
      <c r="DS376" s="6"/>
      <c r="DT376" s="6"/>
      <c r="DU376" s="6"/>
      <c r="DV376" s="6"/>
      <c r="DW376" s="6"/>
      <c r="DX376" s="6"/>
      <c r="DY376" s="6"/>
      <c r="DZ376" s="6"/>
      <c r="EA376" s="6"/>
      <c r="EB376" s="6"/>
      <c r="EC376" s="6"/>
      <c r="ED376" s="6"/>
      <c r="EE376" s="6"/>
      <c r="EF376" s="6"/>
      <c r="EG376" s="6"/>
    </row>
    <row r="377" ht="13.5" customHeight="1">
      <c r="A377" s="6"/>
      <c r="B377" s="2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7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8"/>
      <c r="AE377" s="8"/>
      <c r="AF377" s="8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  <c r="DE377" s="6"/>
      <c r="DF377" s="6"/>
      <c r="DG377" s="6"/>
      <c r="DH377" s="6"/>
      <c r="DI377" s="9"/>
      <c r="DJ377" s="9"/>
      <c r="DK377" s="9"/>
      <c r="DL377" s="9"/>
      <c r="DM377" s="9"/>
      <c r="DN377" s="9"/>
      <c r="DO377" s="9"/>
      <c r="DP377" s="9"/>
      <c r="DQ377" s="9"/>
      <c r="DR377" s="6"/>
      <c r="DS377" s="6"/>
      <c r="DT377" s="6"/>
      <c r="DU377" s="6"/>
      <c r="DV377" s="6"/>
      <c r="DW377" s="6"/>
      <c r="DX377" s="6"/>
      <c r="DY377" s="6"/>
      <c r="DZ377" s="6"/>
      <c r="EA377" s="6"/>
      <c r="EB377" s="6"/>
      <c r="EC377" s="6"/>
      <c r="ED377" s="6"/>
      <c r="EE377" s="6"/>
      <c r="EF377" s="6"/>
      <c r="EG377" s="6"/>
    </row>
    <row r="378" ht="13.5" customHeight="1">
      <c r="A378" s="6"/>
      <c r="B378" s="2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7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8"/>
      <c r="AE378" s="8"/>
      <c r="AF378" s="8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  <c r="DB378" s="6"/>
      <c r="DC378" s="6"/>
      <c r="DD378" s="6"/>
      <c r="DE378" s="6"/>
      <c r="DF378" s="6"/>
      <c r="DG378" s="6"/>
      <c r="DH378" s="6"/>
      <c r="DI378" s="9"/>
      <c r="DJ378" s="9"/>
      <c r="DK378" s="9"/>
      <c r="DL378" s="9"/>
      <c r="DM378" s="9"/>
      <c r="DN378" s="9"/>
      <c r="DO378" s="9"/>
      <c r="DP378" s="9"/>
      <c r="DQ378" s="9"/>
      <c r="DR378" s="6"/>
      <c r="DS378" s="6"/>
      <c r="DT378" s="6"/>
      <c r="DU378" s="6"/>
      <c r="DV378" s="6"/>
      <c r="DW378" s="6"/>
      <c r="DX378" s="6"/>
      <c r="DY378" s="6"/>
      <c r="DZ378" s="6"/>
      <c r="EA378" s="6"/>
      <c r="EB378" s="6"/>
      <c r="EC378" s="6"/>
      <c r="ED378" s="6"/>
      <c r="EE378" s="6"/>
      <c r="EF378" s="6"/>
      <c r="EG378" s="6"/>
    </row>
    <row r="379" ht="13.5" customHeight="1">
      <c r="A379" s="6"/>
      <c r="B379" s="2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7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8"/>
      <c r="AE379" s="8"/>
      <c r="AF379" s="8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  <c r="DE379" s="6"/>
      <c r="DF379" s="6"/>
      <c r="DG379" s="6"/>
      <c r="DH379" s="6"/>
      <c r="DI379" s="9"/>
      <c r="DJ379" s="9"/>
      <c r="DK379" s="9"/>
      <c r="DL379" s="9"/>
      <c r="DM379" s="9"/>
      <c r="DN379" s="9"/>
      <c r="DO379" s="9"/>
      <c r="DP379" s="9"/>
      <c r="DQ379" s="9"/>
      <c r="DR379" s="6"/>
      <c r="DS379" s="6"/>
      <c r="DT379" s="6"/>
      <c r="DU379" s="6"/>
      <c r="DV379" s="6"/>
      <c r="DW379" s="6"/>
      <c r="DX379" s="6"/>
      <c r="DY379" s="6"/>
      <c r="DZ379" s="6"/>
      <c r="EA379" s="6"/>
      <c r="EB379" s="6"/>
      <c r="EC379" s="6"/>
      <c r="ED379" s="6"/>
      <c r="EE379" s="6"/>
      <c r="EF379" s="6"/>
      <c r="EG379" s="6"/>
    </row>
    <row r="380" ht="13.5" customHeight="1">
      <c r="A380" s="6"/>
      <c r="B380" s="2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7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8"/>
      <c r="AE380" s="8"/>
      <c r="AF380" s="8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9"/>
      <c r="DJ380" s="9"/>
      <c r="DK380" s="9"/>
      <c r="DL380" s="9"/>
      <c r="DM380" s="9"/>
      <c r="DN380" s="9"/>
      <c r="DO380" s="9"/>
      <c r="DP380" s="9"/>
      <c r="DQ380" s="9"/>
      <c r="DR380" s="6"/>
      <c r="DS380" s="6"/>
      <c r="DT380" s="6"/>
      <c r="DU380" s="6"/>
      <c r="DV380" s="6"/>
      <c r="DW380" s="6"/>
      <c r="DX380" s="6"/>
      <c r="DY380" s="6"/>
      <c r="DZ380" s="6"/>
      <c r="EA380" s="6"/>
      <c r="EB380" s="6"/>
      <c r="EC380" s="6"/>
      <c r="ED380" s="6"/>
      <c r="EE380" s="6"/>
      <c r="EF380" s="6"/>
      <c r="EG380" s="6"/>
    </row>
    <row r="381" ht="13.5" customHeight="1">
      <c r="A381" s="6"/>
      <c r="B381" s="2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7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8"/>
      <c r="AE381" s="8"/>
      <c r="AF381" s="8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  <c r="DB381" s="6"/>
      <c r="DC381" s="6"/>
      <c r="DD381" s="6"/>
      <c r="DE381" s="6"/>
      <c r="DF381" s="6"/>
      <c r="DG381" s="6"/>
      <c r="DH381" s="6"/>
      <c r="DI381" s="9"/>
      <c r="DJ381" s="9"/>
      <c r="DK381" s="9"/>
      <c r="DL381" s="9"/>
      <c r="DM381" s="9"/>
      <c r="DN381" s="9"/>
      <c r="DO381" s="9"/>
      <c r="DP381" s="9"/>
      <c r="DQ381" s="9"/>
      <c r="DR381" s="6"/>
      <c r="DS381" s="6"/>
      <c r="DT381" s="6"/>
      <c r="DU381" s="6"/>
      <c r="DV381" s="6"/>
      <c r="DW381" s="6"/>
      <c r="DX381" s="6"/>
      <c r="DY381" s="6"/>
      <c r="DZ381" s="6"/>
      <c r="EA381" s="6"/>
      <c r="EB381" s="6"/>
      <c r="EC381" s="6"/>
      <c r="ED381" s="6"/>
      <c r="EE381" s="6"/>
      <c r="EF381" s="6"/>
      <c r="EG381" s="6"/>
    </row>
    <row r="382" ht="13.5" customHeight="1">
      <c r="A382" s="6"/>
      <c r="B382" s="2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7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8"/>
      <c r="AE382" s="8"/>
      <c r="AF382" s="8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9"/>
      <c r="DJ382" s="9"/>
      <c r="DK382" s="9"/>
      <c r="DL382" s="9"/>
      <c r="DM382" s="9"/>
      <c r="DN382" s="9"/>
      <c r="DO382" s="9"/>
      <c r="DP382" s="9"/>
      <c r="DQ382" s="9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  <c r="EG382" s="6"/>
    </row>
    <row r="383" ht="13.5" customHeight="1">
      <c r="A383" s="6"/>
      <c r="B383" s="2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7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8"/>
      <c r="AE383" s="8"/>
      <c r="AF383" s="8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9"/>
      <c r="DJ383" s="9"/>
      <c r="DK383" s="9"/>
      <c r="DL383" s="9"/>
      <c r="DM383" s="9"/>
      <c r="DN383" s="9"/>
      <c r="DO383" s="9"/>
      <c r="DP383" s="9"/>
      <c r="DQ383" s="9"/>
      <c r="DR383" s="6"/>
      <c r="DS383" s="6"/>
      <c r="DT383" s="6"/>
      <c r="DU383" s="6"/>
      <c r="DV383" s="6"/>
      <c r="DW383" s="6"/>
      <c r="DX383" s="6"/>
      <c r="DY383" s="6"/>
      <c r="DZ383" s="6"/>
      <c r="EA383" s="6"/>
      <c r="EB383" s="6"/>
      <c r="EC383" s="6"/>
      <c r="ED383" s="6"/>
      <c r="EE383" s="6"/>
      <c r="EF383" s="6"/>
      <c r="EG383" s="6"/>
    </row>
    <row r="384" ht="13.5" customHeight="1">
      <c r="A384" s="6"/>
      <c r="B384" s="2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7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8"/>
      <c r="AE384" s="8"/>
      <c r="AF384" s="8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9"/>
      <c r="DJ384" s="9"/>
      <c r="DK384" s="9"/>
      <c r="DL384" s="9"/>
      <c r="DM384" s="9"/>
      <c r="DN384" s="9"/>
      <c r="DO384" s="9"/>
      <c r="DP384" s="9"/>
      <c r="DQ384" s="9"/>
      <c r="DR384" s="6"/>
      <c r="DS384" s="6"/>
      <c r="DT384" s="6"/>
      <c r="DU384" s="6"/>
      <c r="DV384" s="6"/>
      <c r="DW384" s="6"/>
      <c r="DX384" s="6"/>
      <c r="DY384" s="6"/>
      <c r="DZ384" s="6"/>
      <c r="EA384" s="6"/>
      <c r="EB384" s="6"/>
      <c r="EC384" s="6"/>
      <c r="ED384" s="6"/>
      <c r="EE384" s="6"/>
      <c r="EF384" s="6"/>
      <c r="EG384" s="6"/>
    </row>
    <row r="385" ht="13.5" customHeight="1">
      <c r="A385" s="6"/>
      <c r="B385" s="2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7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8"/>
      <c r="AE385" s="8"/>
      <c r="AF385" s="8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9"/>
      <c r="DJ385" s="9"/>
      <c r="DK385" s="9"/>
      <c r="DL385" s="9"/>
      <c r="DM385" s="9"/>
      <c r="DN385" s="9"/>
      <c r="DO385" s="9"/>
      <c r="DP385" s="9"/>
      <c r="DQ385" s="9"/>
      <c r="DR385" s="6"/>
      <c r="DS385" s="6"/>
      <c r="DT385" s="6"/>
      <c r="DU385" s="6"/>
      <c r="DV385" s="6"/>
      <c r="DW385" s="6"/>
      <c r="DX385" s="6"/>
      <c r="DY385" s="6"/>
      <c r="DZ385" s="6"/>
      <c r="EA385" s="6"/>
      <c r="EB385" s="6"/>
      <c r="EC385" s="6"/>
      <c r="ED385" s="6"/>
      <c r="EE385" s="6"/>
      <c r="EF385" s="6"/>
      <c r="EG385" s="6"/>
    </row>
    <row r="386" ht="13.5" customHeight="1">
      <c r="A386" s="6"/>
      <c r="B386" s="2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7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8"/>
      <c r="AE386" s="8"/>
      <c r="AF386" s="8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6"/>
      <c r="DG386" s="6"/>
      <c r="DH386" s="6"/>
      <c r="DI386" s="9"/>
      <c r="DJ386" s="9"/>
      <c r="DK386" s="9"/>
      <c r="DL386" s="9"/>
      <c r="DM386" s="9"/>
      <c r="DN386" s="9"/>
      <c r="DO386" s="9"/>
      <c r="DP386" s="9"/>
      <c r="DQ386" s="9"/>
      <c r="DR386" s="6"/>
      <c r="DS386" s="6"/>
      <c r="DT386" s="6"/>
      <c r="DU386" s="6"/>
      <c r="DV386" s="6"/>
      <c r="DW386" s="6"/>
      <c r="DX386" s="6"/>
      <c r="DY386" s="6"/>
      <c r="DZ386" s="6"/>
      <c r="EA386" s="6"/>
      <c r="EB386" s="6"/>
      <c r="EC386" s="6"/>
      <c r="ED386" s="6"/>
      <c r="EE386" s="6"/>
      <c r="EF386" s="6"/>
      <c r="EG386" s="6"/>
    </row>
    <row r="387" ht="13.5" customHeight="1">
      <c r="A387" s="6"/>
      <c r="B387" s="2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7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8"/>
      <c r="AE387" s="8"/>
      <c r="AF387" s="8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9"/>
      <c r="DJ387" s="9"/>
      <c r="DK387" s="9"/>
      <c r="DL387" s="9"/>
      <c r="DM387" s="9"/>
      <c r="DN387" s="9"/>
      <c r="DO387" s="9"/>
      <c r="DP387" s="9"/>
      <c r="DQ387" s="9"/>
      <c r="DR387" s="6"/>
      <c r="DS387" s="6"/>
      <c r="DT387" s="6"/>
      <c r="DU387" s="6"/>
      <c r="DV387" s="6"/>
      <c r="DW387" s="6"/>
      <c r="DX387" s="6"/>
      <c r="DY387" s="6"/>
      <c r="DZ387" s="6"/>
      <c r="EA387" s="6"/>
      <c r="EB387" s="6"/>
      <c r="EC387" s="6"/>
      <c r="ED387" s="6"/>
      <c r="EE387" s="6"/>
      <c r="EF387" s="6"/>
      <c r="EG387" s="6"/>
    </row>
    <row r="388" ht="13.5" customHeight="1">
      <c r="A388" s="6"/>
      <c r="B388" s="2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7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8"/>
      <c r="AE388" s="8"/>
      <c r="AF388" s="8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9"/>
      <c r="DJ388" s="9"/>
      <c r="DK388" s="9"/>
      <c r="DL388" s="9"/>
      <c r="DM388" s="9"/>
      <c r="DN388" s="9"/>
      <c r="DO388" s="9"/>
      <c r="DP388" s="9"/>
      <c r="DQ388" s="9"/>
      <c r="DR388" s="6"/>
      <c r="DS388" s="6"/>
      <c r="DT388" s="6"/>
      <c r="DU388" s="6"/>
      <c r="DV388" s="6"/>
      <c r="DW388" s="6"/>
      <c r="DX388" s="6"/>
      <c r="DY388" s="6"/>
      <c r="DZ388" s="6"/>
      <c r="EA388" s="6"/>
      <c r="EB388" s="6"/>
      <c r="EC388" s="6"/>
      <c r="ED388" s="6"/>
      <c r="EE388" s="6"/>
      <c r="EF388" s="6"/>
      <c r="EG388" s="6"/>
    </row>
    <row r="389" ht="13.5" customHeight="1">
      <c r="A389" s="6"/>
      <c r="B389" s="2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7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8"/>
      <c r="AE389" s="8"/>
      <c r="AF389" s="8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9"/>
      <c r="DJ389" s="9"/>
      <c r="DK389" s="9"/>
      <c r="DL389" s="9"/>
      <c r="DM389" s="9"/>
      <c r="DN389" s="9"/>
      <c r="DO389" s="9"/>
      <c r="DP389" s="9"/>
      <c r="DQ389" s="9"/>
      <c r="DR389" s="6"/>
      <c r="DS389" s="6"/>
      <c r="DT389" s="6"/>
      <c r="DU389" s="6"/>
      <c r="DV389" s="6"/>
      <c r="DW389" s="6"/>
      <c r="DX389" s="6"/>
      <c r="DY389" s="6"/>
      <c r="DZ389" s="6"/>
      <c r="EA389" s="6"/>
      <c r="EB389" s="6"/>
      <c r="EC389" s="6"/>
      <c r="ED389" s="6"/>
      <c r="EE389" s="6"/>
      <c r="EF389" s="6"/>
      <c r="EG389" s="6"/>
    </row>
    <row r="390" ht="13.5" customHeight="1">
      <c r="A390" s="6"/>
      <c r="B390" s="2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7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8"/>
      <c r="AE390" s="8"/>
      <c r="AF390" s="8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6"/>
      <c r="DC390" s="6"/>
      <c r="DD390" s="6"/>
      <c r="DE390" s="6"/>
      <c r="DF390" s="6"/>
      <c r="DG390" s="6"/>
      <c r="DH390" s="6"/>
      <c r="DI390" s="9"/>
      <c r="DJ390" s="9"/>
      <c r="DK390" s="9"/>
      <c r="DL390" s="9"/>
      <c r="DM390" s="9"/>
      <c r="DN390" s="9"/>
      <c r="DO390" s="9"/>
      <c r="DP390" s="9"/>
      <c r="DQ390" s="9"/>
      <c r="DR390" s="6"/>
      <c r="DS390" s="6"/>
      <c r="DT390" s="6"/>
      <c r="DU390" s="6"/>
      <c r="DV390" s="6"/>
      <c r="DW390" s="6"/>
      <c r="DX390" s="6"/>
      <c r="DY390" s="6"/>
      <c r="DZ390" s="6"/>
      <c r="EA390" s="6"/>
      <c r="EB390" s="6"/>
      <c r="EC390" s="6"/>
      <c r="ED390" s="6"/>
      <c r="EE390" s="6"/>
      <c r="EF390" s="6"/>
      <c r="EG390" s="6"/>
    </row>
    <row r="391" ht="13.5" customHeight="1">
      <c r="A391" s="6"/>
      <c r="B391" s="2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7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8"/>
      <c r="AE391" s="8"/>
      <c r="AF391" s="8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  <c r="CX391" s="6"/>
      <c r="CY391" s="6"/>
      <c r="CZ391" s="6"/>
      <c r="DA391" s="6"/>
      <c r="DB391" s="6"/>
      <c r="DC391" s="6"/>
      <c r="DD391" s="6"/>
      <c r="DE391" s="6"/>
      <c r="DF391" s="6"/>
      <c r="DG391" s="6"/>
      <c r="DH391" s="6"/>
      <c r="DI391" s="9"/>
      <c r="DJ391" s="9"/>
      <c r="DK391" s="9"/>
      <c r="DL391" s="9"/>
      <c r="DM391" s="9"/>
      <c r="DN391" s="9"/>
      <c r="DO391" s="9"/>
      <c r="DP391" s="9"/>
      <c r="DQ391" s="9"/>
      <c r="DR391" s="6"/>
      <c r="DS391" s="6"/>
      <c r="DT391" s="6"/>
      <c r="DU391" s="6"/>
      <c r="DV391" s="6"/>
      <c r="DW391" s="6"/>
      <c r="DX391" s="6"/>
      <c r="DY391" s="6"/>
      <c r="DZ391" s="6"/>
      <c r="EA391" s="6"/>
      <c r="EB391" s="6"/>
      <c r="EC391" s="6"/>
      <c r="ED391" s="6"/>
      <c r="EE391" s="6"/>
      <c r="EF391" s="6"/>
      <c r="EG391" s="6"/>
    </row>
    <row r="392" ht="13.5" customHeight="1">
      <c r="A392" s="6"/>
      <c r="B392" s="2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7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8"/>
      <c r="AE392" s="8"/>
      <c r="AF392" s="8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  <c r="DE392" s="6"/>
      <c r="DF392" s="6"/>
      <c r="DG392" s="6"/>
      <c r="DH392" s="6"/>
      <c r="DI392" s="9"/>
      <c r="DJ392" s="9"/>
      <c r="DK392" s="9"/>
      <c r="DL392" s="9"/>
      <c r="DM392" s="9"/>
      <c r="DN392" s="9"/>
      <c r="DO392" s="9"/>
      <c r="DP392" s="9"/>
      <c r="DQ392" s="9"/>
      <c r="DR392" s="6"/>
      <c r="DS392" s="6"/>
      <c r="DT392" s="6"/>
      <c r="DU392" s="6"/>
      <c r="DV392" s="6"/>
      <c r="DW392" s="6"/>
      <c r="DX392" s="6"/>
      <c r="DY392" s="6"/>
      <c r="DZ392" s="6"/>
      <c r="EA392" s="6"/>
      <c r="EB392" s="6"/>
      <c r="EC392" s="6"/>
      <c r="ED392" s="6"/>
      <c r="EE392" s="6"/>
      <c r="EF392" s="6"/>
      <c r="EG392" s="6"/>
    </row>
    <row r="393" ht="13.5" customHeight="1">
      <c r="A393" s="6"/>
      <c r="B393" s="2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7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8"/>
      <c r="AE393" s="8"/>
      <c r="AF393" s="8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  <c r="CX393" s="6"/>
      <c r="CY393" s="6"/>
      <c r="CZ393" s="6"/>
      <c r="DA393" s="6"/>
      <c r="DB393" s="6"/>
      <c r="DC393" s="6"/>
      <c r="DD393" s="6"/>
      <c r="DE393" s="6"/>
      <c r="DF393" s="6"/>
      <c r="DG393" s="6"/>
      <c r="DH393" s="6"/>
      <c r="DI393" s="9"/>
      <c r="DJ393" s="9"/>
      <c r="DK393" s="9"/>
      <c r="DL393" s="9"/>
      <c r="DM393" s="9"/>
      <c r="DN393" s="9"/>
      <c r="DO393" s="9"/>
      <c r="DP393" s="9"/>
      <c r="DQ393" s="9"/>
      <c r="DR393" s="6"/>
      <c r="DS393" s="6"/>
      <c r="DT393" s="6"/>
      <c r="DU393" s="6"/>
      <c r="DV393" s="6"/>
      <c r="DW393" s="6"/>
      <c r="DX393" s="6"/>
      <c r="DY393" s="6"/>
      <c r="DZ393" s="6"/>
      <c r="EA393" s="6"/>
      <c r="EB393" s="6"/>
      <c r="EC393" s="6"/>
      <c r="ED393" s="6"/>
      <c r="EE393" s="6"/>
      <c r="EF393" s="6"/>
      <c r="EG393" s="6"/>
    </row>
    <row r="394" ht="13.5" customHeight="1">
      <c r="A394" s="6"/>
      <c r="B394" s="2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7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8"/>
      <c r="AE394" s="8"/>
      <c r="AF394" s="8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  <c r="DE394" s="6"/>
      <c r="DF394" s="6"/>
      <c r="DG394" s="6"/>
      <c r="DH394" s="6"/>
      <c r="DI394" s="9"/>
      <c r="DJ394" s="9"/>
      <c r="DK394" s="9"/>
      <c r="DL394" s="9"/>
      <c r="DM394" s="9"/>
      <c r="DN394" s="9"/>
      <c r="DO394" s="9"/>
      <c r="DP394" s="9"/>
      <c r="DQ394" s="9"/>
      <c r="DR394" s="6"/>
      <c r="DS394" s="6"/>
      <c r="DT394" s="6"/>
      <c r="DU394" s="6"/>
      <c r="DV394" s="6"/>
      <c r="DW394" s="6"/>
      <c r="DX394" s="6"/>
      <c r="DY394" s="6"/>
      <c r="DZ394" s="6"/>
      <c r="EA394" s="6"/>
      <c r="EB394" s="6"/>
      <c r="EC394" s="6"/>
      <c r="ED394" s="6"/>
      <c r="EE394" s="6"/>
      <c r="EF394" s="6"/>
      <c r="EG394" s="6"/>
    </row>
    <row r="395" ht="13.5" customHeight="1">
      <c r="A395" s="6"/>
      <c r="B395" s="2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7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8"/>
      <c r="AE395" s="8"/>
      <c r="AF395" s="8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  <c r="DE395" s="6"/>
      <c r="DF395" s="6"/>
      <c r="DG395" s="6"/>
      <c r="DH395" s="6"/>
      <c r="DI395" s="9"/>
      <c r="DJ395" s="9"/>
      <c r="DK395" s="9"/>
      <c r="DL395" s="9"/>
      <c r="DM395" s="9"/>
      <c r="DN395" s="9"/>
      <c r="DO395" s="9"/>
      <c r="DP395" s="9"/>
      <c r="DQ395" s="9"/>
      <c r="DR395" s="6"/>
      <c r="DS395" s="6"/>
      <c r="DT395" s="6"/>
      <c r="DU395" s="6"/>
      <c r="DV395" s="6"/>
      <c r="DW395" s="6"/>
      <c r="DX395" s="6"/>
      <c r="DY395" s="6"/>
      <c r="DZ395" s="6"/>
      <c r="EA395" s="6"/>
      <c r="EB395" s="6"/>
      <c r="EC395" s="6"/>
      <c r="ED395" s="6"/>
      <c r="EE395" s="6"/>
      <c r="EF395" s="6"/>
      <c r="EG395" s="6"/>
    </row>
    <row r="396" ht="13.5" customHeight="1">
      <c r="A396" s="6"/>
      <c r="B396" s="2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7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8"/>
      <c r="AE396" s="8"/>
      <c r="AF396" s="8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  <c r="DE396" s="6"/>
      <c r="DF396" s="6"/>
      <c r="DG396" s="6"/>
      <c r="DH396" s="6"/>
      <c r="DI396" s="9"/>
      <c r="DJ396" s="9"/>
      <c r="DK396" s="9"/>
      <c r="DL396" s="9"/>
      <c r="DM396" s="9"/>
      <c r="DN396" s="9"/>
      <c r="DO396" s="9"/>
      <c r="DP396" s="9"/>
      <c r="DQ396" s="9"/>
      <c r="DR396" s="6"/>
      <c r="DS396" s="6"/>
      <c r="DT396" s="6"/>
      <c r="DU396" s="6"/>
      <c r="DV396" s="6"/>
      <c r="DW396" s="6"/>
      <c r="DX396" s="6"/>
      <c r="DY396" s="6"/>
      <c r="DZ396" s="6"/>
      <c r="EA396" s="6"/>
      <c r="EB396" s="6"/>
      <c r="EC396" s="6"/>
      <c r="ED396" s="6"/>
      <c r="EE396" s="6"/>
      <c r="EF396" s="6"/>
      <c r="EG396" s="6"/>
    </row>
    <row r="397" ht="13.5" customHeight="1">
      <c r="A397" s="6"/>
      <c r="B397" s="2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7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8"/>
      <c r="AE397" s="8"/>
      <c r="AF397" s="8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  <c r="CX397" s="6"/>
      <c r="CY397" s="6"/>
      <c r="CZ397" s="6"/>
      <c r="DA397" s="6"/>
      <c r="DB397" s="6"/>
      <c r="DC397" s="6"/>
      <c r="DD397" s="6"/>
      <c r="DE397" s="6"/>
      <c r="DF397" s="6"/>
      <c r="DG397" s="6"/>
      <c r="DH397" s="6"/>
      <c r="DI397" s="9"/>
      <c r="DJ397" s="9"/>
      <c r="DK397" s="9"/>
      <c r="DL397" s="9"/>
      <c r="DM397" s="9"/>
      <c r="DN397" s="9"/>
      <c r="DO397" s="9"/>
      <c r="DP397" s="9"/>
      <c r="DQ397" s="9"/>
      <c r="DR397" s="6"/>
      <c r="DS397" s="6"/>
      <c r="DT397" s="6"/>
      <c r="DU397" s="6"/>
      <c r="DV397" s="6"/>
      <c r="DW397" s="6"/>
      <c r="DX397" s="6"/>
      <c r="DY397" s="6"/>
      <c r="DZ397" s="6"/>
      <c r="EA397" s="6"/>
      <c r="EB397" s="6"/>
      <c r="EC397" s="6"/>
      <c r="ED397" s="6"/>
      <c r="EE397" s="6"/>
      <c r="EF397" s="6"/>
      <c r="EG397" s="6"/>
    </row>
    <row r="398" ht="13.5" customHeight="1">
      <c r="A398" s="6"/>
      <c r="B398" s="2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7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8"/>
      <c r="AE398" s="8"/>
      <c r="AF398" s="8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  <c r="CX398" s="6"/>
      <c r="CY398" s="6"/>
      <c r="CZ398" s="6"/>
      <c r="DA398" s="6"/>
      <c r="DB398" s="6"/>
      <c r="DC398" s="6"/>
      <c r="DD398" s="6"/>
      <c r="DE398" s="6"/>
      <c r="DF398" s="6"/>
      <c r="DG398" s="6"/>
      <c r="DH398" s="6"/>
      <c r="DI398" s="9"/>
      <c r="DJ398" s="9"/>
      <c r="DK398" s="9"/>
      <c r="DL398" s="9"/>
      <c r="DM398" s="9"/>
      <c r="DN398" s="9"/>
      <c r="DO398" s="9"/>
      <c r="DP398" s="9"/>
      <c r="DQ398" s="9"/>
      <c r="DR398" s="6"/>
      <c r="DS398" s="6"/>
      <c r="DT398" s="6"/>
      <c r="DU398" s="6"/>
      <c r="DV398" s="6"/>
      <c r="DW398" s="6"/>
      <c r="DX398" s="6"/>
      <c r="DY398" s="6"/>
      <c r="DZ398" s="6"/>
      <c r="EA398" s="6"/>
      <c r="EB398" s="6"/>
      <c r="EC398" s="6"/>
      <c r="ED398" s="6"/>
      <c r="EE398" s="6"/>
      <c r="EF398" s="6"/>
      <c r="EG398" s="6"/>
    </row>
    <row r="399" ht="13.5" customHeight="1">
      <c r="A399" s="6"/>
      <c r="B399" s="2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7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8"/>
      <c r="AE399" s="8"/>
      <c r="AF399" s="8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  <c r="CX399" s="6"/>
      <c r="CY399" s="6"/>
      <c r="CZ399" s="6"/>
      <c r="DA399" s="6"/>
      <c r="DB399" s="6"/>
      <c r="DC399" s="6"/>
      <c r="DD399" s="6"/>
      <c r="DE399" s="6"/>
      <c r="DF399" s="6"/>
      <c r="DG399" s="6"/>
      <c r="DH399" s="6"/>
      <c r="DI399" s="9"/>
      <c r="DJ399" s="9"/>
      <c r="DK399" s="9"/>
      <c r="DL399" s="9"/>
      <c r="DM399" s="9"/>
      <c r="DN399" s="9"/>
      <c r="DO399" s="9"/>
      <c r="DP399" s="9"/>
      <c r="DQ399" s="9"/>
      <c r="DR399" s="6"/>
      <c r="DS399" s="6"/>
      <c r="DT399" s="6"/>
      <c r="DU399" s="6"/>
      <c r="DV399" s="6"/>
      <c r="DW399" s="6"/>
      <c r="DX399" s="6"/>
      <c r="DY399" s="6"/>
      <c r="DZ399" s="6"/>
      <c r="EA399" s="6"/>
      <c r="EB399" s="6"/>
      <c r="EC399" s="6"/>
      <c r="ED399" s="6"/>
      <c r="EE399" s="6"/>
      <c r="EF399" s="6"/>
      <c r="EG399" s="6"/>
    </row>
    <row r="400" ht="13.5" customHeight="1">
      <c r="A400" s="6"/>
      <c r="B400" s="2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7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8"/>
      <c r="AE400" s="8"/>
      <c r="AF400" s="8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  <c r="DE400" s="6"/>
      <c r="DF400" s="6"/>
      <c r="DG400" s="6"/>
      <c r="DH400" s="6"/>
      <c r="DI400" s="9"/>
      <c r="DJ400" s="9"/>
      <c r="DK400" s="9"/>
      <c r="DL400" s="9"/>
      <c r="DM400" s="9"/>
      <c r="DN400" s="9"/>
      <c r="DO400" s="9"/>
      <c r="DP400" s="9"/>
      <c r="DQ400" s="9"/>
      <c r="DR400" s="6"/>
      <c r="DS400" s="6"/>
      <c r="DT400" s="6"/>
      <c r="DU400" s="6"/>
      <c r="DV400" s="6"/>
      <c r="DW400" s="6"/>
      <c r="DX400" s="6"/>
      <c r="DY400" s="6"/>
      <c r="DZ400" s="6"/>
      <c r="EA400" s="6"/>
      <c r="EB400" s="6"/>
      <c r="EC400" s="6"/>
      <c r="ED400" s="6"/>
      <c r="EE400" s="6"/>
      <c r="EF400" s="6"/>
      <c r="EG400" s="6"/>
    </row>
    <row r="401" ht="13.5" customHeight="1">
      <c r="A401" s="6"/>
      <c r="B401" s="2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7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8"/>
      <c r="AE401" s="8"/>
      <c r="AF401" s="8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  <c r="DE401" s="6"/>
      <c r="DF401" s="6"/>
      <c r="DG401" s="6"/>
      <c r="DH401" s="6"/>
      <c r="DI401" s="9"/>
      <c r="DJ401" s="9"/>
      <c r="DK401" s="9"/>
      <c r="DL401" s="9"/>
      <c r="DM401" s="9"/>
      <c r="DN401" s="9"/>
      <c r="DO401" s="9"/>
      <c r="DP401" s="9"/>
      <c r="DQ401" s="9"/>
      <c r="DR401" s="6"/>
      <c r="DS401" s="6"/>
      <c r="DT401" s="6"/>
      <c r="DU401" s="6"/>
      <c r="DV401" s="6"/>
      <c r="DW401" s="6"/>
      <c r="DX401" s="6"/>
      <c r="DY401" s="6"/>
      <c r="DZ401" s="6"/>
      <c r="EA401" s="6"/>
      <c r="EB401" s="6"/>
      <c r="EC401" s="6"/>
      <c r="ED401" s="6"/>
      <c r="EE401" s="6"/>
      <c r="EF401" s="6"/>
      <c r="EG401" s="6"/>
    </row>
    <row r="402" ht="13.5" customHeight="1">
      <c r="A402" s="6"/>
      <c r="B402" s="2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7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8"/>
      <c r="AE402" s="8"/>
      <c r="AF402" s="8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  <c r="DE402" s="6"/>
      <c r="DF402" s="6"/>
      <c r="DG402" s="6"/>
      <c r="DH402" s="6"/>
      <c r="DI402" s="9"/>
      <c r="DJ402" s="9"/>
      <c r="DK402" s="9"/>
      <c r="DL402" s="9"/>
      <c r="DM402" s="9"/>
      <c r="DN402" s="9"/>
      <c r="DO402" s="9"/>
      <c r="DP402" s="9"/>
      <c r="DQ402" s="9"/>
      <c r="DR402" s="6"/>
      <c r="DS402" s="6"/>
      <c r="DT402" s="6"/>
      <c r="DU402" s="6"/>
      <c r="DV402" s="6"/>
      <c r="DW402" s="6"/>
      <c r="DX402" s="6"/>
      <c r="DY402" s="6"/>
      <c r="DZ402" s="6"/>
      <c r="EA402" s="6"/>
      <c r="EB402" s="6"/>
      <c r="EC402" s="6"/>
      <c r="ED402" s="6"/>
      <c r="EE402" s="6"/>
      <c r="EF402" s="6"/>
      <c r="EG402" s="6"/>
    </row>
    <row r="403" ht="13.5" customHeight="1">
      <c r="A403" s="6"/>
      <c r="B403" s="2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7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8"/>
      <c r="AE403" s="8"/>
      <c r="AF403" s="8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  <c r="CX403" s="6"/>
      <c r="CY403" s="6"/>
      <c r="CZ403" s="6"/>
      <c r="DA403" s="6"/>
      <c r="DB403" s="6"/>
      <c r="DC403" s="6"/>
      <c r="DD403" s="6"/>
      <c r="DE403" s="6"/>
      <c r="DF403" s="6"/>
      <c r="DG403" s="6"/>
      <c r="DH403" s="6"/>
      <c r="DI403" s="9"/>
      <c r="DJ403" s="9"/>
      <c r="DK403" s="9"/>
      <c r="DL403" s="9"/>
      <c r="DM403" s="9"/>
      <c r="DN403" s="9"/>
      <c r="DO403" s="9"/>
      <c r="DP403" s="9"/>
      <c r="DQ403" s="9"/>
      <c r="DR403" s="6"/>
      <c r="DS403" s="6"/>
      <c r="DT403" s="6"/>
      <c r="DU403" s="6"/>
      <c r="DV403" s="6"/>
      <c r="DW403" s="6"/>
      <c r="DX403" s="6"/>
      <c r="DY403" s="6"/>
      <c r="DZ403" s="6"/>
      <c r="EA403" s="6"/>
      <c r="EB403" s="6"/>
      <c r="EC403" s="6"/>
      <c r="ED403" s="6"/>
      <c r="EE403" s="6"/>
      <c r="EF403" s="6"/>
      <c r="EG403" s="6"/>
    </row>
    <row r="404" ht="13.5" customHeight="1">
      <c r="A404" s="6"/>
      <c r="B404" s="2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7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8"/>
      <c r="AE404" s="8"/>
      <c r="AF404" s="8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9"/>
      <c r="DJ404" s="9"/>
      <c r="DK404" s="9"/>
      <c r="DL404" s="9"/>
      <c r="DM404" s="9"/>
      <c r="DN404" s="9"/>
      <c r="DO404" s="9"/>
      <c r="DP404" s="9"/>
      <c r="DQ404" s="9"/>
      <c r="DR404" s="6"/>
      <c r="DS404" s="6"/>
      <c r="DT404" s="6"/>
      <c r="DU404" s="6"/>
      <c r="DV404" s="6"/>
      <c r="DW404" s="6"/>
      <c r="DX404" s="6"/>
      <c r="DY404" s="6"/>
      <c r="DZ404" s="6"/>
      <c r="EA404" s="6"/>
      <c r="EB404" s="6"/>
      <c r="EC404" s="6"/>
      <c r="ED404" s="6"/>
      <c r="EE404" s="6"/>
      <c r="EF404" s="6"/>
      <c r="EG404" s="6"/>
    </row>
    <row r="405" ht="13.5" customHeight="1">
      <c r="A405" s="6"/>
      <c r="B405" s="2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7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8"/>
      <c r="AE405" s="8"/>
      <c r="AF405" s="8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9"/>
      <c r="DJ405" s="9"/>
      <c r="DK405" s="9"/>
      <c r="DL405" s="9"/>
      <c r="DM405" s="9"/>
      <c r="DN405" s="9"/>
      <c r="DO405" s="9"/>
      <c r="DP405" s="9"/>
      <c r="DQ405" s="9"/>
      <c r="DR405" s="6"/>
      <c r="DS405" s="6"/>
      <c r="DT405" s="6"/>
      <c r="DU405" s="6"/>
      <c r="DV405" s="6"/>
      <c r="DW405" s="6"/>
      <c r="DX405" s="6"/>
      <c r="DY405" s="6"/>
      <c r="DZ405" s="6"/>
      <c r="EA405" s="6"/>
      <c r="EB405" s="6"/>
      <c r="EC405" s="6"/>
      <c r="ED405" s="6"/>
      <c r="EE405" s="6"/>
      <c r="EF405" s="6"/>
      <c r="EG405" s="6"/>
    </row>
    <row r="406" ht="13.5" customHeight="1">
      <c r="A406" s="6"/>
      <c r="B406" s="2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7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8"/>
      <c r="AE406" s="8"/>
      <c r="AF406" s="8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  <c r="DE406" s="6"/>
      <c r="DF406" s="6"/>
      <c r="DG406" s="6"/>
      <c r="DH406" s="6"/>
      <c r="DI406" s="9"/>
      <c r="DJ406" s="9"/>
      <c r="DK406" s="9"/>
      <c r="DL406" s="9"/>
      <c r="DM406" s="9"/>
      <c r="DN406" s="9"/>
      <c r="DO406" s="9"/>
      <c r="DP406" s="9"/>
      <c r="DQ406" s="9"/>
      <c r="DR406" s="6"/>
      <c r="DS406" s="6"/>
      <c r="DT406" s="6"/>
      <c r="DU406" s="6"/>
      <c r="DV406" s="6"/>
      <c r="DW406" s="6"/>
      <c r="DX406" s="6"/>
      <c r="DY406" s="6"/>
      <c r="DZ406" s="6"/>
      <c r="EA406" s="6"/>
      <c r="EB406" s="6"/>
      <c r="EC406" s="6"/>
      <c r="ED406" s="6"/>
      <c r="EE406" s="6"/>
      <c r="EF406" s="6"/>
      <c r="EG406" s="6"/>
    </row>
    <row r="407" ht="13.5" customHeight="1">
      <c r="A407" s="6"/>
      <c r="B407" s="2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7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8"/>
      <c r="AE407" s="8"/>
      <c r="AF407" s="8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  <c r="DE407" s="6"/>
      <c r="DF407" s="6"/>
      <c r="DG407" s="6"/>
      <c r="DH407" s="6"/>
      <c r="DI407" s="9"/>
      <c r="DJ407" s="9"/>
      <c r="DK407" s="9"/>
      <c r="DL407" s="9"/>
      <c r="DM407" s="9"/>
      <c r="DN407" s="9"/>
      <c r="DO407" s="9"/>
      <c r="DP407" s="9"/>
      <c r="DQ407" s="9"/>
      <c r="DR407" s="6"/>
      <c r="DS407" s="6"/>
      <c r="DT407" s="6"/>
      <c r="DU407" s="6"/>
      <c r="DV407" s="6"/>
      <c r="DW407" s="6"/>
      <c r="DX407" s="6"/>
      <c r="DY407" s="6"/>
      <c r="DZ407" s="6"/>
      <c r="EA407" s="6"/>
      <c r="EB407" s="6"/>
      <c r="EC407" s="6"/>
      <c r="ED407" s="6"/>
      <c r="EE407" s="6"/>
      <c r="EF407" s="6"/>
      <c r="EG407" s="6"/>
    </row>
    <row r="408" ht="13.5" customHeight="1">
      <c r="A408" s="6"/>
      <c r="B408" s="2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7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8"/>
      <c r="AE408" s="8"/>
      <c r="AF408" s="8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  <c r="DE408" s="6"/>
      <c r="DF408" s="6"/>
      <c r="DG408" s="6"/>
      <c r="DH408" s="6"/>
      <c r="DI408" s="9"/>
      <c r="DJ408" s="9"/>
      <c r="DK408" s="9"/>
      <c r="DL408" s="9"/>
      <c r="DM408" s="9"/>
      <c r="DN408" s="9"/>
      <c r="DO408" s="9"/>
      <c r="DP408" s="9"/>
      <c r="DQ408" s="9"/>
      <c r="DR408" s="6"/>
      <c r="DS408" s="6"/>
      <c r="DT408" s="6"/>
      <c r="DU408" s="6"/>
      <c r="DV408" s="6"/>
      <c r="DW408" s="6"/>
      <c r="DX408" s="6"/>
      <c r="DY408" s="6"/>
      <c r="DZ408" s="6"/>
      <c r="EA408" s="6"/>
      <c r="EB408" s="6"/>
      <c r="EC408" s="6"/>
      <c r="ED408" s="6"/>
      <c r="EE408" s="6"/>
      <c r="EF408" s="6"/>
      <c r="EG408" s="6"/>
    </row>
    <row r="409" ht="13.5" customHeight="1">
      <c r="A409" s="6"/>
      <c r="B409" s="2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7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8"/>
      <c r="AE409" s="8"/>
      <c r="AF409" s="8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  <c r="DE409" s="6"/>
      <c r="DF409" s="6"/>
      <c r="DG409" s="6"/>
      <c r="DH409" s="6"/>
      <c r="DI409" s="9"/>
      <c r="DJ409" s="9"/>
      <c r="DK409" s="9"/>
      <c r="DL409" s="9"/>
      <c r="DM409" s="9"/>
      <c r="DN409" s="9"/>
      <c r="DO409" s="9"/>
      <c r="DP409" s="9"/>
      <c r="DQ409" s="9"/>
      <c r="DR409" s="6"/>
      <c r="DS409" s="6"/>
      <c r="DT409" s="6"/>
      <c r="DU409" s="6"/>
      <c r="DV409" s="6"/>
      <c r="DW409" s="6"/>
      <c r="DX409" s="6"/>
      <c r="DY409" s="6"/>
      <c r="DZ409" s="6"/>
      <c r="EA409" s="6"/>
      <c r="EB409" s="6"/>
      <c r="EC409" s="6"/>
      <c r="ED409" s="6"/>
      <c r="EE409" s="6"/>
      <c r="EF409" s="6"/>
      <c r="EG409" s="6"/>
    </row>
    <row r="410" ht="13.5" customHeight="1">
      <c r="A410" s="6"/>
      <c r="B410" s="2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7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8"/>
      <c r="AE410" s="8"/>
      <c r="AF410" s="8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  <c r="DE410" s="6"/>
      <c r="DF410" s="6"/>
      <c r="DG410" s="6"/>
      <c r="DH410" s="6"/>
      <c r="DI410" s="9"/>
      <c r="DJ410" s="9"/>
      <c r="DK410" s="9"/>
      <c r="DL410" s="9"/>
      <c r="DM410" s="9"/>
      <c r="DN410" s="9"/>
      <c r="DO410" s="9"/>
      <c r="DP410" s="9"/>
      <c r="DQ410" s="9"/>
      <c r="DR410" s="6"/>
      <c r="DS410" s="6"/>
      <c r="DT410" s="6"/>
      <c r="DU410" s="6"/>
      <c r="DV410" s="6"/>
      <c r="DW410" s="6"/>
      <c r="DX410" s="6"/>
      <c r="DY410" s="6"/>
      <c r="DZ410" s="6"/>
      <c r="EA410" s="6"/>
      <c r="EB410" s="6"/>
      <c r="EC410" s="6"/>
      <c r="ED410" s="6"/>
      <c r="EE410" s="6"/>
      <c r="EF410" s="6"/>
      <c r="EG410" s="6"/>
    </row>
    <row r="411" ht="13.5" customHeight="1">
      <c r="A411" s="6"/>
      <c r="B411" s="2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7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8"/>
      <c r="AE411" s="8"/>
      <c r="AF411" s="8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9"/>
      <c r="DJ411" s="9"/>
      <c r="DK411" s="9"/>
      <c r="DL411" s="9"/>
      <c r="DM411" s="9"/>
      <c r="DN411" s="9"/>
      <c r="DO411" s="9"/>
      <c r="DP411" s="9"/>
      <c r="DQ411" s="9"/>
      <c r="DR411" s="6"/>
      <c r="DS411" s="6"/>
      <c r="DT411" s="6"/>
      <c r="DU411" s="6"/>
      <c r="DV411" s="6"/>
      <c r="DW411" s="6"/>
      <c r="DX411" s="6"/>
      <c r="DY411" s="6"/>
      <c r="DZ411" s="6"/>
      <c r="EA411" s="6"/>
      <c r="EB411" s="6"/>
      <c r="EC411" s="6"/>
      <c r="ED411" s="6"/>
      <c r="EE411" s="6"/>
      <c r="EF411" s="6"/>
      <c r="EG411" s="6"/>
    </row>
    <row r="412" ht="13.5" customHeight="1">
      <c r="A412" s="6"/>
      <c r="B412" s="2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7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8"/>
      <c r="AE412" s="8"/>
      <c r="AF412" s="8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6"/>
      <c r="DG412" s="6"/>
      <c r="DH412" s="6"/>
      <c r="DI412" s="9"/>
      <c r="DJ412" s="9"/>
      <c r="DK412" s="9"/>
      <c r="DL412" s="9"/>
      <c r="DM412" s="9"/>
      <c r="DN412" s="9"/>
      <c r="DO412" s="9"/>
      <c r="DP412" s="9"/>
      <c r="DQ412" s="9"/>
      <c r="DR412" s="6"/>
      <c r="DS412" s="6"/>
      <c r="DT412" s="6"/>
      <c r="DU412" s="6"/>
      <c r="DV412" s="6"/>
      <c r="DW412" s="6"/>
      <c r="DX412" s="6"/>
      <c r="DY412" s="6"/>
      <c r="DZ412" s="6"/>
      <c r="EA412" s="6"/>
      <c r="EB412" s="6"/>
      <c r="EC412" s="6"/>
      <c r="ED412" s="6"/>
      <c r="EE412" s="6"/>
      <c r="EF412" s="6"/>
      <c r="EG412" s="6"/>
    </row>
    <row r="413" ht="13.5" customHeight="1">
      <c r="A413" s="6"/>
      <c r="B413" s="2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7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8"/>
      <c r="AE413" s="8"/>
      <c r="AF413" s="8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6"/>
      <c r="DD413" s="6"/>
      <c r="DE413" s="6"/>
      <c r="DF413" s="6"/>
      <c r="DG413" s="6"/>
      <c r="DH413" s="6"/>
      <c r="DI413" s="9"/>
      <c r="DJ413" s="9"/>
      <c r="DK413" s="9"/>
      <c r="DL413" s="9"/>
      <c r="DM413" s="9"/>
      <c r="DN413" s="9"/>
      <c r="DO413" s="9"/>
      <c r="DP413" s="9"/>
      <c r="DQ413" s="9"/>
      <c r="DR413" s="6"/>
      <c r="DS413" s="6"/>
      <c r="DT413" s="6"/>
      <c r="DU413" s="6"/>
      <c r="DV413" s="6"/>
      <c r="DW413" s="6"/>
      <c r="DX413" s="6"/>
      <c r="DY413" s="6"/>
      <c r="DZ413" s="6"/>
      <c r="EA413" s="6"/>
      <c r="EB413" s="6"/>
      <c r="EC413" s="6"/>
      <c r="ED413" s="6"/>
      <c r="EE413" s="6"/>
      <c r="EF413" s="6"/>
      <c r="EG413" s="6"/>
    </row>
    <row r="414" ht="13.5" customHeight="1">
      <c r="A414" s="6"/>
      <c r="B414" s="2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7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8"/>
      <c r="AE414" s="8"/>
      <c r="AF414" s="8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  <c r="DE414" s="6"/>
      <c r="DF414" s="6"/>
      <c r="DG414" s="6"/>
      <c r="DH414" s="6"/>
      <c r="DI414" s="9"/>
      <c r="DJ414" s="9"/>
      <c r="DK414" s="9"/>
      <c r="DL414" s="9"/>
      <c r="DM414" s="9"/>
      <c r="DN414" s="9"/>
      <c r="DO414" s="9"/>
      <c r="DP414" s="9"/>
      <c r="DQ414" s="9"/>
      <c r="DR414" s="6"/>
      <c r="DS414" s="6"/>
      <c r="DT414" s="6"/>
      <c r="DU414" s="6"/>
      <c r="DV414" s="6"/>
      <c r="DW414" s="6"/>
      <c r="DX414" s="6"/>
      <c r="DY414" s="6"/>
      <c r="DZ414" s="6"/>
      <c r="EA414" s="6"/>
      <c r="EB414" s="6"/>
      <c r="EC414" s="6"/>
      <c r="ED414" s="6"/>
      <c r="EE414" s="6"/>
      <c r="EF414" s="6"/>
      <c r="EG414" s="6"/>
    </row>
    <row r="415" ht="13.5" customHeight="1">
      <c r="A415" s="6"/>
      <c r="B415" s="2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7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8"/>
      <c r="AE415" s="8"/>
      <c r="AF415" s="8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9"/>
      <c r="DJ415" s="9"/>
      <c r="DK415" s="9"/>
      <c r="DL415" s="9"/>
      <c r="DM415" s="9"/>
      <c r="DN415" s="9"/>
      <c r="DO415" s="9"/>
      <c r="DP415" s="9"/>
      <c r="DQ415" s="9"/>
      <c r="DR415" s="6"/>
      <c r="DS415" s="6"/>
      <c r="DT415" s="6"/>
      <c r="DU415" s="6"/>
      <c r="DV415" s="6"/>
      <c r="DW415" s="6"/>
      <c r="DX415" s="6"/>
      <c r="DY415" s="6"/>
      <c r="DZ415" s="6"/>
      <c r="EA415" s="6"/>
      <c r="EB415" s="6"/>
      <c r="EC415" s="6"/>
      <c r="ED415" s="6"/>
      <c r="EE415" s="6"/>
      <c r="EF415" s="6"/>
      <c r="EG415" s="6"/>
    </row>
    <row r="416" ht="13.5" customHeight="1">
      <c r="A416" s="6"/>
      <c r="B416" s="2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7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8"/>
      <c r="AE416" s="8"/>
      <c r="AF416" s="8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  <c r="DE416" s="6"/>
      <c r="DF416" s="6"/>
      <c r="DG416" s="6"/>
      <c r="DH416" s="6"/>
      <c r="DI416" s="9"/>
      <c r="DJ416" s="9"/>
      <c r="DK416" s="9"/>
      <c r="DL416" s="9"/>
      <c r="DM416" s="9"/>
      <c r="DN416" s="9"/>
      <c r="DO416" s="9"/>
      <c r="DP416" s="9"/>
      <c r="DQ416" s="9"/>
      <c r="DR416" s="6"/>
      <c r="DS416" s="6"/>
      <c r="DT416" s="6"/>
      <c r="DU416" s="6"/>
      <c r="DV416" s="6"/>
      <c r="DW416" s="6"/>
      <c r="DX416" s="6"/>
      <c r="DY416" s="6"/>
      <c r="DZ416" s="6"/>
      <c r="EA416" s="6"/>
      <c r="EB416" s="6"/>
      <c r="EC416" s="6"/>
      <c r="ED416" s="6"/>
      <c r="EE416" s="6"/>
      <c r="EF416" s="6"/>
      <c r="EG416" s="6"/>
    </row>
    <row r="417" ht="13.5" customHeight="1">
      <c r="A417" s="6"/>
      <c r="B417" s="2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7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8"/>
      <c r="AE417" s="8"/>
      <c r="AF417" s="8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  <c r="DE417" s="6"/>
      <c r="DF417" s="6"/>
      <c r="DG417" s="6"/>
      <c r="DH417" s="6"/>
      <c r="DI417" s="9"/>
      <c r="DJ417" s="9"/>
      <c r="DK417" s="9"/>
      <c r="DL417" s="9"/>
      <c r="DM417" s="9"/>
      <c r="DN417" s="9"/>
      <c r="DO417" s="9"/>
      <c r="DP417" s="9"/>
      <c r="DQ417" s="9"/>
      <c r="DR417" s="6"/>
      <c r="DS417" s="6"/>
      <c r="DT417" s="6"/>
      <c r="DU417" s="6"/>
      <c r="DV417" s="6"/>
      <c r="DW417" s="6"/>
      <c r="DX417" s="6"/>
      <c r="DY417" s="6"/>
      <c r="DZ417" s="6"/>
      <c r="EA417" s="6"/>
      <c r="EB417" s="6"/>
      <c r="EC417" s="6"/>
      <c r="ED417" s="6"/>
      <c r="EE417" s="6"/>
      <c r="EF417" s="6"/>
      <c r="EG417" s="6"/>
    </row>
    <row r="418" ht="13.5" customHeight="1">
      <c r="A418" s="6"/>
      <c r="B418" s="2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7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8"/>
      <c r="AE418" s="8"/>
      <c r="AF418" s="8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  <c r="DE418" s="6"/>
      <c r="DF418" s="6"/>
      <c r="DG418" s="6"/>
      <c r="DH418" s="6"/>
      <c r="DI418" s="9"/>
      <c r="DJ418" s="9"/>
      <c r="DK418" s="9"/>
      <c r="DL418" s="9"/>
      <c r="DM418" s="9"/>
      <c r="DN418" s="9"/>
      <c r="DO418" s="9"/>
      <c r="DP418" s="9"/>
      <c r="DQ418" s="9"/>
      <c r="DR418" s="6"/>
      <c r="DS418" s="6"/>
      <c r="DT418" s="6"/>
      <c r="DU418" s="6"/>
      <c r="DV418" s="6"/>
      <c r="DW418" s="6"/>
      <c r="DX418" s="6"/>
      <c r="DY418" s="6"/>
      <c r="DZ418" s="6"/>
      <c r="EA418" s="6"/>
      <c r="EB418" s="6"/>
      <c r="EC418" s="6"/>
      <c r="ED418" s="6"/>
      <c r="EE418" s="6"/>
      <c r="EF418" s="6"/>
      <c r="EG418" s="6"/>
    </row>
    <row r="419" ht="13.5" customHeight="1">
      <c r="A419" s="6"/>
      <c r="B419" s="2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7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8"/>
      <c r="AE419" s="8"/>
      <c r="AF419" s="8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  <c r="DE419" s="6"/>
      <c r="DF419" s="6"/>
      <c r="DG419" s="6"/>
      <c r="DH419" s="6"/>
      <c r="DI419" s="9"/>
      <c r="DJ419" s="9"/>
      <c r="DK419" s="9"/>
      <c r="DL419" s="9"/>
      <c r="DM419" s="9"/>
      <c r="DN419" s="9"/>
      <c r="DO419" s="9"/>
      <c r="DP419" s="9"/>
      <c r="DQ419" s="9"/>
      <c r="DR419" s="6"/>
      <c r="DS419" s="6"/>
      <c r="DT419" s="6"/>
      <c r="DU419" s="6"/>
      <c r="DV419" s="6"/>
      <c r="DW419" s="6"/>
      <c r="DX419" s="6"/>
      <c r="DY419" s="6"/>
      <c r="DZ419" s="6"/>
      <c r="EA419" s="6"/>
      <c r="EB419" s="6"/>
      <c r="EC419" s="6"/>
      <c r="ED419" s="6"/>
      <c r="EE419" s="6"/>
      <c r="EF419" s="6"/>
      <c r="EG419" s="6"/>
    </row>
    <row r="420" ht="13.5" customHeight="1">
      <c r="A420" s="6"/>
      <c r="B420" s="2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7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8"/>
      <c r="AE420" s="8"/>
      <c r="AF420" s="8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  <c r="DE420" s="6"/>
      <c r="DF420" s="6"/>
      <c r="DG420" s="6"/>
      <c r="DH420" s="6"/>
      <c r="DI420" s="9"/>
      <c r="DJ420" s="9"/>
      <c r="DK420" s="9"/>
      <c r="DL420" s="9"/>
      <c r="DM420" s="9"/>
      <c r="DN420" s="9"/>
      <c r="DO420" s="9"/>
      <c r="DP420" s="9"/>
      <c r="DQ420" s="9"/>
      <c r="DR420" s="6"/>
      <c r="DS420" s="6"/>
      <c r="DT420" s="6"/>
      <c r="DU420" s="6"/>
      <c r="DV420" s="6"/>
      <c r="DW420" s="6"/>
      <c r="DX420" s="6"/>
      <c r="DY420" s="6"/>
      <c r="DZ420" s="6"/>
      <c r="EA420" s="6"/>
      <c r="EB420" s="6"/>
      <c r="EC420" s="6"/>
      <c r="ED420" s="6"/>
      <c r="EE420" s="6"/>
      <c r="EF420" s="6"/>
      <c r="EG420" s="6"/>
    </row>
    <row r="421" ht="13.5" customHeight="1">
      <c r="A421" s="6"/>
      <c r="B421" s="2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7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8"/>
      <c r="AE421" s="8"/>
      <c r="AF421" s="8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  <c r="CX421" s="6"/>
      <c r="CY421" s="6"/>
      <c r="CZ421" s="6"/>
      <c r="DA421" s="6"/>
      <c r="DB421" s="6"/>
      <c r="DC421" s="6"/>
      <c r="DD421" s="6"/>
      <c r="DE421" s="6"/>
      <c r="DF421" s="6"/>
      <c r="DG421" s="6"/>
      <c r="DH421" s="6"/>
      <c r="DI421" s="9"/>
      <c r="DJ421" s="9"/>
      <c r="DK421" s="9"/>
      <c r="DL421" s="9"/>
      <c r="DM421" s="9"/>
      <c r="DN421" s="9"/>
      <c r="DO421" s="9"/>
      <c r="DP421" s="9"/>
      <c r="DQ421" s="9"/>
      <c r="DR421" s="6"/>
      <c r="DS421" s="6"/>
      <c r="DT421" s="6"/>
      <c r="DU421" s="6"/>
      <c r="DV421" s="6"/>
      <c r="DW421" s="6"/>
      <c r="DX421" s="6"/>
      <c r="DY421" s="6"/>
      <c r="DZ421" s="6"/>
      <c r="EA421" s="6"/>
      <c r="EB421" s="6"/>
      <c r="EC421" s="6"/>
      <c r="ED421" s="6"/>
      <c r="EE421" s="6"/>
      <c r="EF421" s="6"/>
      <c r="EG421" s="6"/>
    </row>
    <row r="422" ht="13.5" customHeight="1">
      <c r="A422" s="6"/>
      <c r="B422" s="2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7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8"/>
      <c r="AE422" s="8"/>
      <c r="AF422" s="8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6"/>
      <c r="DD422" s="6"/>
      <c r="DE422" s="6"/>
      <c r="DF422" s="6"/>
      <c r="DG422" s="6"/>
      <c r="DH422" s="6"/>
      <c r="DI422" s="9"/>
      <c r="DJ422" s="9"/>
      <c r="DK422" s="9"/>
      <c r="DL422" s="9"/>
      <c r="DM422" s="9"/>
      <c r="DN422" s="9"/>
      <c r="DO422" s="9"/>
      <c r="DP422" s="9"/>
      <c r="DQ422" s="9"/>
      <c r="DR422" s="6"/>
      <c r="DS422" s="6"/>
      <c r="DT422" s="6"/>
      <c r="DU422" s="6"/>
      <c r="DV422" s="6"/>
      <c r="DW422" s="6"/>
      <c r="DX422" s="6"/>
      <c r="DY422" s="6"/>
      <c r="DZ422" s="6"/>
      <c r="EA422" s="6"/>
      <c r="EB422" s="6"/>
      <c r="EC422" s="6"/>
      <c r="ED422" s="6"/>
      <c r="EE422" s="6"/>
      <c r="EF422" s="6"/>
      <c r="EG422" s="6"/>
    </row>
    <row r="423" ht="13.5" customHeight="1">
      <c r="A423" s="6"/>
      <c r="B423" s="2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7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8"/>
      <c r="AE423" s="8"/>
      <c r="AF423" s="8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6"/>
      <c r="DG423" s="6"/>
      <c r="DH423" s="6"/>
      <c r="DI423" s="9"/>
      <c r="DJ423" s="9"/>
      <c r="DK423" s="9"/>
      <c r="DL423" s="9"/>
      <c r="DM423" s="9"/>
      <c r="DN423" s="9"/>
      <c r="DO423" s="9"/>
      <c r="DP423" s="9"/>
      <c r="DQ423" s="9"/>
      <c r="DR423" s="6"/>
      <c r="DS423" s="6"/>
      <c r="DT423" s="6"/>
      <c r="DU423" s="6"/>
      <c r="DV423" s="6"/>
      <c r="DW423" s="6"/>
      <c r="DX423" s="6"/>
      <c r="DY423" s="6"/>
      <c r="DZ423" s="6"/>
      <c r="EA423" s="6"/>
      <c r="EB423" s="6"/>
      <c r="EC423" s="6"/>
      <c r="ED423" s="6"/>
      <c r="EE423" s="6"/>
      <c r="EF423" s="6"/>
      <c r="EG423" s="6"/>
    </row>
    <row r="424" ht="13.5" customHeight="1">
      <c r="A424" s="6"/>
      <c r="B424" s="2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7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8"/>
      <c r="AE424" s="8"/>
      <c r="AF424" s="8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  <c r="CX424" s="6"/>
      <c r="CY424" s="6"/>
      <c r="CZ424" s="6"/>
      <c r="DA424" s="6"/>
      <c r="DB424" s="6"/>
      <c r="DC424" s="6"/>
      <c r="DD424" s="6"/>
      <c r="DE424" s="6"/>
      <c r="DF424" s="6"/>
      <c r="DG424" s="6"/>
      <c r="DH424" s="6"/>
      <c r="DI424" s="9"/>
      <c r="DJ424" s="9"/>
      <c r="DK424" s="9"/>
      <c r="DL424" s="9"/>
      <c r="DM424" s="9"/>
      <c r="DN424" s="9"/>
      <c r="DO424" s="9"/>
      <c r="DP424" s="9"/>
      <c r="DQ424" s="9"/>
      <c r="DR424" s="6"/>
      <c r="DS424" s="6"/>
      <c r="DT424" s="6"/>
      <c r="DU424" s="6"/>
      <c r="DV424" s="6"/>
      <c r="DW424" s="6"/>
      <c r="DX424" s="6"/>
      <c r="DY424" s="6"/>
      <c r="DZ424" s="6"/>
      <c r="EA424" s="6"/>
      <c r="EB424" s="6"/>
      <c r="EC424" s="6"/>
      <c r="ED424" s="6"/>
      <c r="EE424" s="6"/>
      <c r="EF424" s="6"/>
      <c r="EG424" s="6"/>
    </row>
    <row r="425" ht="13.5" customHeight="1">
      <c r="A425" s="6"/>
      <c r="B425" s="2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7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8"/>
      <c r="AE425" s="8"/>
      <c r="AF425" s="8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  <c r="CX425" s="6"/>
      <c r="CY425" s="6"/>
      <c r="CZ425" s="6"/>
      <c r="DA425" s="6"/>
      <c r="DB425" s="6"/>
      <c r="DC425" s="6"/>
      <c r="DD425" s="6"/>
      <c r="DE425" s="6"/>
      <c r="DF425" s="6"/>
      <c r="DG425" s="6"/>
      <c r="DH425" s="6"/>
      <c r="DI425" s="9"/>
      <c r="DJ425" s="9"/>
      <c r="DK425" s="9"/>
      <c r="DL425" s="9"/>
      <c r="DM425" s="9"/>
      <c r="DN425" s="9"/>
      <c r="DO425" s="9"/>
      <c r="DP425" s="9"/>
      <c r="DQ425" s="9"/>
      <c r="DR425" s="6"/>
      <c r="DS425" s="6"/>
      <c r="DT425" s="6"/>
      <c r="DU425" s="6"/>
      <c r="DV425" s="6"/>
      <c r="DW425" s="6"/>
      <c r="DX425" s="6"/>
      <c r="DY425" s="6"/>
      <c r="DZ425" s="6"/>
      <c r="EA425" s="6"/>
      <c r="EB425" s="6"/>
      <c r="EC425" s="6"/>
      <c r="ED425" s="6"/>
      <c r="EE425" s="6"/>
      <c r="EF425" s="6"/>
      <c r="EG425" s="6"/>
    </row>
    <row r="426" ht="13.5" customHeight="1">
      <c r="A426" s="6"/>
      <c r="B426" s="2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7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8"/>
      <c r="AE426" s="8"/>
      <c r="AF426" s="8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6"/>
      <c r="DD426" s="6"/>
      <c r="DE426" s="6"/>
      <c r="DF426" s="6"/>
      <c r="DG426" s="6"/>
      <c r="DH426" s="6"/>
      <c r="DI426" s="9"/>
      <c r="DJ426" s="9"/>
      <c r="DK426" s="9"/>
      <c r="DL426" s="9"/>
      <c r="DM426" s="9"/>
      <c r="DN426" s="9"/>
      <c r="DO426" s="9"/>
      <c r="DP426" s="9"/>
      <c r="DQ426" s="9"/>
      <c r="DR426" s="6"/>
      <c r="DS426" s="6"/>
      <c r="DT426" s="6"/>
      <c r="DU426" s="6"/>
      <c r="DV426" s="6"/>
      <c r="DW426" s="6"/>
      <c r="DX426" s="6"/>
      <c r="DY426" s="6"/>
      <c r="DZ426" s="6"/>
      <c r="EA426" s="6"/>
      <c r="EB426" s="6"/>
      <c r="EC426" s="6"/>
      <c r="ED426" s="6"/>
      <c r="EE426" s="6"/>
      <c r="EF426" s="6"/>
      <c r="EG426" s="6"/>
    </row>
    <row r="427" ht="13.5" customHeight="1">
      <c r="A427" s="6"/>
      <c r="B427" s="2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7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8"/>
      <c r="AE427" s="8"/>
      <c r="AF427" s="8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  <c r="DE427" s="6"/>
      <c r="DF427" s="6"/>
      <c r="DG427" s="6"/>
      <c r="DH427" s="6"/>
      <c r="DI427" s="9"/>
      <c r="DJ427" s="9"/>
      <c r="DK427" s="9"/>
      <c r="DL427" s="9"/>
      <c r="DM427" s="9"/>
      <c r="DN427" s="9"/>
      <c r="DO427" s="9"/>
      <c r="DP427" s="9"/>
      <c r="DQ427" s="9"/>
      <c r="DR427" s="6"/>
      <c r="DS427" s="6"/>
      <c r="DT427" s="6"/>
      <c r="DU427" s="6"/>
      <c r="DV427" s="6"/>
      <c r="DW427" s="6"/>
      <c r="DX427" s="6"/>
      <c r="DY427" s="6"/>
      <c r="DZ427" s="6"/>
      <c r="EA427" s="6"/>
      <c r="EB427" s="6"/>
      <c r="EC427" s="6"/>
      <c r="ED427" s="6"/>
      <c r="EE427" s="6"/>
      <c r="EF427" s="6"/>
      <c r="EG427" s="6"/>
    </row>
    <row r="428" ht="13.5" customHeight="1">
      <c r="A428" s="6"/>
      <c r="B428" s="2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7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8"/>
      <c r="AE428" s="8"/>
      <c r="AF428" s="8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  <c r="DE428" s="6"/>
      <c r="DF428" s="6"/>
      <c r="DG428" s="6"/>
      <c r="DH428" s="6"/>
      <c r="DI428" s="9"/>
      <c r="DJ428" s="9"/>
      <c r="DK428" s="9"/>
      <c r="DL428" s="9"/>
      <c r="DM428" s="9"/>
      <c r="DN428" s="9"/>
      <c r="DO428" s="9"/>
      <c r="DP428" s="9"/>
      <c r="DQ428" s="9"/>
      <c r="DR428" s="6"/>
      <c r="DS428" s="6"/>
      <c r="DT428" s="6"/>
      <c r="DU428" s="6"/>
      <c r="DV428" s="6"/>
      <c r="DW428" s="6"/>
      <c r="DX428" s="6"/>
      <c r="DY428" s="6"/>
      <c r="DZ428" s="6"/>
      <c r="EA428" s="6"/>
      <c r="EB428" s="6"/>
      <c r="EC428" s="6"/>
      <c r="ED428" s="6"/>
      <c r="EE428" s="6"/>
      <c r="EF428" s="6"/>
      <c r="EG428" s="6"/>
    </row>
    <row r="429" ht="13.5" customHeight="1">
      <c r="A429" s="6"/>
      <c r="B429" s="2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7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8"/>
      <c r="AE429" s="8"/>
      <c r="AF429" s="8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6"/>
      <c r="DD429" s="6"/>
      <c r="DE429" s="6"/>
      <c r="DF429" s="6"/>
      <c r="DG429" s="6"/>
      <c r="DH429" s="6"/>
      <c r="DI429" s="9"/>
      <c r="DJ429" s="9"/>
      <c r="DK429" s="9"/>
      <c r="DL429" s="9"/>
      <c r="DM429" s="9"/>
      <c r="DN429" s="9"/>
      <c r="DO429" s="9"/>
      <c r="DP429" s="9"/>
      <c r="DQ429" s="9"/>
      <c r="DR429" s="6"/>
      <c r="DS429" s="6"/>
      <c r="DT429" s="6"/>
      <c r="DU429" s="6"/>
      <c r="DV429" s="6"/>
      <c r="DW429" s="6"/>
      <c r="DX429" s="6"/>
      <c r="DY429" s="6"/>
      <c r="DZ429" s="6"/>
      <c r="EA429" s="6"/>
      <c r="EB429" s="6"/>
      <c r="EC429" s="6"/>
      <c r="ED429" s="6"/>
      <c r="EE429" s="6"/>
      <c r="EF429" s="6"/>
      <c r="EG429" s="6"/>
    </row>
    <row r="430" ht="13.5" customHeight="1">
      <c r="A430" s="6"/>
      <c r="B430" s="2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7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8"/>
      <c r="AE430" s="8"/>
      <c r="AF430" s="8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  <c r="DE430" s="6"/>
      <c r="DF430" s="6"/>
      <c r="DG430" s="6"/>
      <c r="DH430" s="6"/>
      <c r="DI430" s="9"/>
      <c r="DJ430" s="9"/>
      <c r="DK430" s="9"/>
      <c r="DL430" s="9"/>
      <c r="DM430" s="9"/>
      <c r="DN430" s="9"/>
      <c r="DO430" s="9"/>
      <c r="DP430" s="9"/>
      <c r="DQ430" s="9"/>
      <c r="DR430" s="6"/>
      <c r="DS430" s="6"/>
      <c r="DT430" s="6"/>
      <c r="DU430" s="6"/>
      <c r="DV430" s="6"/>
      <c r="DW430" s="6"/>
      <c r="DX430" s="6"/>
      <c r="DY430" s="6"/>
      <c r="DZ430" s="6"/>
      <c r="EA430" s="6"/>
      <c r="EB430" s="6"/>
      <c r="EC430" s="6"/>
      <c r="ED430" s="6"/>
      <c r="EE430" s="6"/>
      <c r="EF430" s="6"/>
      <c r="EG430" s="6"/>
    </row>
    <row r="431" ht="13.5" customHeight="1">
      <c r="A431" s="6"/>
      <c r="B431" s="2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7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8"/>
      <c r="AE431" s="8"/>
      <c r="AF431" s="8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9"/>
      <c r="DJ431" s="9"/>
      <c r="DK431" s="9"/>
      <c r="DL431" s="9"/>
      <c r="DM431" s="9"/>
      <c r="DN431" s="9"/>
      <c r="DO431" s="9"/>
      <c r="DP431" s="9"/>
      <c r="DQ431" s="9"/>
      <c r="DR431" s="6"/>
      <c r="DS431" s="6"/>
      <c r="DT431" s="6"/>
      <c r="DU431" s="6"/>
      <c r="DV431" s="6"/>
      <c r="DW431" s="6"/>
      <c r="DX431" s="6"/>
      <c r="DY431" s="6"/>
      <c r="DZ431" s="6"/>
      <c r="EA431" s="6"/>
      <c r="EB431" s="6"/>
      <c r="EC431" s="6"/>
      <c r="ED431" s="6"/>
      <c r="EE431" s="6"/>
      <c r="EF431" s="6"/>
      <c r="EG431" s="6"/>
    </row>
    <row r="432" ht="13.5" customHeight="1">
      <c r="A432" s="6"/>
      <c r="B432" s="2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7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8"/>
      <c r="AE432" s="8"/>
      <c r="AF432" s="8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6"/>
      <c r="DG432" s="6"/>
      <c r="DH432" s="6"/>
      <c r="DI432" s="9"/>
      <c r="DJ432" s="9"/>
      <c r="DK432" s="9"/>
      <c r="DL432" s="9"/>
      <c r="DM432" s="9"/>
      <c r="DN432" s="9"/>
      <c r="DO432" s="9"/>
      <c r="DP432" s="9"/>
      <c r="DQ432" s="9"/>
      <c r="DR432" s="6"/>
      <c r="DS432" s="6"/>
      <c r="DT432" s="6"/>
      <c r="DU432" s="6"/>
      <c r="DV432" s="6"/>
      <c r="DW432" s="6"/>
      <c r="DX432" s="6"/>
      <c r="DY432" s="6"/>
      <c r="DZ432" s="6"/>
      <c r="EA432" s="6"/>
      <c r="EB432" s="6"/>
      <c r="EC432" s="6"/>
      <c r="ED432" s="6"/>
      <c r="EE432" s="6"/>
      <c r="EF432" s="6"/>
      <c r="EG432" s="6"/>
    </row>
    <row r="433" ht="13.5" customHeight="1">
      <c r="A433" s="6"/>
      <c r="B433" s="2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7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8"/>
      <c r="AE433" s="8"/>
      <c r="AF433" s="8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  <c r="CQ433" s="6"/>
      <c r="CR433" s="6"/>
      <c r="CS433" s="6"/>
      <c r="CT433" s="6"/>
      <c r="CU433" s="6"/>
      <c r="CV433" s="6"/>
      <c r="CW433" s="6"/>
      <c r="CX433" s="6"/>
      <c r="CY433" s="6"/>
      <c r="CZ433" s="6"/>
      <c r="DA433" s="6"/>
      <c r="DB433" s="6"/>
      <c r="DC433" s="6"/>
      <c r="DD433" s="6"/>
      <c r="DE433" s="6"/>
      <c r="DF433" s="6"/>
      <c r="DG433" s="6"/>
      <c r="DH433" s="6"/>
      <c r="DI433" s="9"/>
      <c r="DJ433" s="9"/>
      <c r="DK433" s="9"/>
      <c r="DL433" s="9"/>
      <c r="DM433" s="9"/>
      <c r="DN433" s="9"/>
      <c r="DO433" s="9"/>
      <c r="DP433" s="9"/>
      <c r="DQ433" s="9"/>
      <c r="DR433" s="6"/>
      <c r="DS433" s="6"/>
      <c r="DT433" s="6"/>
      <c r="DU433" s="6"/>
      <c r="DV433" s="6"/>
      <c r="DW433" s="6"/>
      <c r="DX433" s="6"/>
      <c r="DY433" s="6"/>
      <c r="DZ433" s="6"/>
      <c r="EA433" s="6"/>
      <c r="EB433" s="6"/>
      <c r="EC433" s="6"/>
      <c r="ED433" s="6"/>
      <c r="EE433" s="6"/>
      <c r="EF433" s="6"/>
      <c r="EG433" s="6"/>
    </row>
    <row r="434" ht="13.5" customHeight="1">
      <c r="A434" s="6"/>
      <c r="B434" s="2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7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8"/>
      <c r="AE434" s="8"/>
      <c r="AF434" s="8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6"/>
      <c r="DD434" s="6"/>
      <c r="DE434" s="6"/>
      <c r="DF434" s="6"/>
      <c r="DG434" s="6"/>
      <c r="DH434" s="6"/>
      <c r="DI434" s="9"/>
      <c r="DJ434" s="9"/>
      <c r="DK434" s="9"/>
      <c r="DL434" s="9"/>
      <c r="DM434" s="9"/>
      <c r="DN434" s="9"/>
      <c r="DO434" s="9"/>
      <c r="DP434" s="9"/>
      <c r="DQ434" s="9"/>
      <c r="DR434" s="6"/>
      <c r="DS434" s="6"/>
      <c r="DT434" s="6"/>
      <c r="DU434" s="6"/>
      <c r="DV434" s="6"/>
      <c r="DW434" s="6"/>
      <c r="DX434" s="6"/>
      <c r="DY434" s="6"/>
      <c r="DZ434" s="6"/>
      <c r="EA434" s="6"/>
      <c r="EB434" s="6"/>
      <c r="EC434" s="6"/>
      <c r="ED434" s="6"/>
      <c r="EE434" s="6"/>
      <c r="EF434" s="6"/>
      <c r="EG434" s="6"/>
    </row>
    <row r="435" ht="13.5" customHeight="1">
      <c r="A435" s="6"/>
      <c r="B435" s="2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7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8"/>
      <c r="AE435" s="8"/>
      <c r="AF435" s="8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  <c r="DE435" s="6"/>
      <c r="DF435" s="6"/>
      <c r="DG435" s="6"/>
      <c r="DH435" s="6"/>
      <c r="DI435" s="9"/>
      <c r="DJ435" s="9"/>
      <c r="DK435" s="9"/>
      <c r="DL435" s="9"/>
      <c r="DM435" s="9"/>
      <c r="DN435" s="9"/>
      <c r="DO435" s="9"/>
      <c r="DP435" s="9"/>
      <c r="DQ435" s="9"/>
      <c r="DR435" s="6"/>
      <c r="DS435" s="6"/>
      <c r="DT435" s="6"/>
      <c r="DU435" s="6"/>
      <c r="DV435" s="6"/>
      <c r="DW435" s="6"/>
      <c r="DX435" s="6"/>
      <c r="DY435" s="6"/>
      <c r="DZ435" s="6"/>
      <c r="EA435" s="6"/>
      <c r="EB435" s="6"/>
      <c r="EC435" s="6"/>
      <c r="ED435" s="6"/>
      <c r="EE435" s="6"/>
      <c r="EF435" s="6"/>
      <c r="EG435" s="6"/>
    </row>
    <row r="436" ht="13.5" customHeight="1">
      <c r="A436" s="6"/>
      <c r="B436" s="2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7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8"/>
      <c r="AE436" s="8"/>
      <c r="AF436" s="8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  <c r="CX436" s="6"/>
      <c r="CY436" s="6"/>
      <c r="CZ436" s="6"/>
      <c r="DA436" s="6"/>
      <c r="DB436" s="6"/>
      <c r="DC436" s="6"/>
      <c r="DD436" s="6"/>
      <c r="DE436" s="6"/>
      <c r="DF436" s="6"/>
      <c r="DG436" s="6"/>
      <c r="DH436" s="6"/>
      <c r="DI436" s="9"/>
      <c r="DJ436" s="9"/>
      <c r="DK436" s="9"/>
      <c r="DL436" s="9"/>
      <c r="DM436" s="9"/>
      <c r="DN436" s="9"/>
      <c r="DO436" s="9"/>
      <c r="DP436" s="9"/>
      <c r="DQ436" s="9"/>
      <c r="DR436" s="6"/>
      <c r="DS436" s="6"/>
      <c r="DT436" s="6"/>
      <c r="DU436" s="6"/>
      <c r="DV436" s="6"/>
      <c r="DW436" s="6"/>
      <c r="DX436" s="6"/>
      <c r="DY436" s="6"/>
      <c r="DZ436" s="6"/>
      <c r="EA436" s="6"/>
      <c r="EB436" s="6"/>
      <c r="EC436" s="6"/>
      <c r="ED436" s="6"/>
      <c r="EE436" s="6"/>
      <c r="EF436" s="6"/>
      <c r="EG436" s="6"/>
    </row>
    <row r="437" ht="13.5" customHeight="1">
      <c r="A437" s="6"/>
      <c r="B437" s="2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7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8"/>
      <c r="AE437" s="8"/>
      <c r="AF437" s="8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  <c r="CX437" s="6"/>
      <c r="CY437" s="6"/>
      <c r="CZ437" s="6"/>
      <c r="DA437" s="6"/>
      <c r="DB437" s="6"/>
      <c r="DC437" s="6"/>
      <c r="DD437" s="6"/>
      <c r="DE437" s="6"/>
      <c r="DF437" s="6"/>
      <c r="DG437" s="6"/>
      <c r="DH437" s="6"/>
      <c r="DI437" s="9"/>
      <c r="DJ437" s="9"/>
      <c r="DK437" s="9"/>
      <c r="DL437" s="9"/>
      <c r="DM437" s="9"/>
      <c r="DN437" s="9"/>
      <c r="DO437" s="9"/>
      <c r="DP437" s="9"/>
      <c r="DQ437" s="9"/>
      <c r="DR437" s="6"/>
      <c r="DS437" s="6"/>
      <c r="DT437" s="6"/>
      <c r="DU437" s="6"/>
      <c r="DV437" s="6"/>
      <c r="DW437" s="6"/>
      <c r="DX437" s="6"/>
      <c r="DY437" s="6"/>
      <c r="DZ437" s="6"/>
      <c r="EA437" s="6"/>
      <c r="EB437" s="6"/>
      <c r="EC437" s="6"/>
      <c r="ED437" s="6"/>
      <c r="EE437" s="6"/>
      <c r="EF437" s="6"/>
      <c r="EG437" s="6"/>
    </row>
    <row r="438" ht="13.5" customHeight="1">
      <c r="A438" s="6"/>
      <c r="B438" s="2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7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8"/>
      <c r="AE438" s="8"/>
      <c r="AF438" s="8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6"/>
      <c r="DD438" s="6"/>
      <c r="DE438" s="6"/>
      <c r="DF438" s="6"/>
      <c r="DG438" s="6"/>
      <c r="DH438" s="6"/>
      <c r="DI438" s="9"/>
      <c r="DJ438" s="9"/>
      <c r="DK438" s="9"/>
      <c r="DL438" s="9"/>
      <c r="DM438" s="9"/>
      <c r="DN438" s="9"/>
      <c r="DO438" s="9"/>
      <c r="DP438" s="9"/>
      <c r="DQ438" s="9"/>
      <c r="DR438" s="6"/>
      <c r="DS438" s="6"/>
      <c r="DT438" s="6"/>
      <c r="DU438" s="6"/>
      <c r="DV438" s="6"/>
      <c r="DW438" s="6"/>
      <c r="DX438" s="6"/>
      <c r="DY438" s="6"/>
      <c r="DZ438" s="6"/>
      <c r="EA438" s="6"/>
      <c r="EB438" s="6"/>
      <c r="EC438" s="6"/>
      <c r="ED438" s="6"/>
      <c r="EE438" s="6"/>
      <c r="EF438" s="6"/>
      <c r="EG438" s="6"/>
    </row>
    <row r="439" ht="13.5" customHeight="1">
      <c r="A439" s="6"/>
      <c r="B439" s="2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7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8"/>
      <c r="AE439" s="8"/>
      <c r="AF439" s="8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6"/>
      <c r="DD439" s="6"/>
      <c r="DE439" s="6"/>
      <c r="DF439" s="6"/>
      <c r="DG439" s="6"/>
      <c r="DH439" s="6"/>
      <c r="DI439" s="9"/>
      <c r="DJ439" s="9"/>
      <c r="DK439" s="9"/>
      <c r="DL439" s="9"/>
      <c r="DM439" s="9"/>
      <c r="DN439" s="9"/>
      <c r="DO439" s="9"/>
      <c r="DP439" s="9"/>
      <c r="DQ439" s="9"/>
      <c r="DR439" s="6"/>
      <c r="DS439" s="6"/>
      <c r="DT439" s="6"/>
      <c r="DU439" s="6"/>
      <c r="DV439" s="6"/>
      <c r="DW439" s="6"/>
      <c r="DX439" s="6"/>
      <c r="DY439" s="6"/>
      <c r="DZ439" s="6"/>
      <c r="EA439" s="6"/>
      <c r="EB439" s="6"/>
      <c r="EC439" s="6"/>
      <c r="ED439" s="6"/>
      <c r="EE439" s="6"/>
      <c r="EF439" s="6"/>
      <c r="EG439" s="6"/>
    </row>
    <row r="440" ht="13.5" customHeight="1">
      <c r="A440" s="6"/>
      <c r="B440" s="2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7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8"/>
      <c r="AE440" s="8"/>
      <c r="AF440" s="8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9"/>
      <c r="DJ440" s="9"/>
      <c r="DK440" s="9"/>
      <c r="DL440" s="9"/>
      <c r="DM440" s="9"/>
      <c r="DN440" s="9"/>
      <c r="DO440" s="9"/>
      <c r="DP440" s="9"/>
      <c r="DQ440" s="9"/>
      <c r="DR440" s="6"/>
      <c r="DS440" s="6"/>
      <c r="DT440" s="6"/>
      <c r="DU440" s="6"/>
      <c r="DV440" s="6"/>
      <c r="DW440" s="6"/>
      <c r="DX440" s="6"/>
      <c r="DY440" s="6"/>
      <c r="DZ440" s="6"/>
      <c r="EA440" s="6"/>
      <c r="EB440" s="6"/>
      <c r="EC440" s="6"/>
      <c r="ED440" s="6"/>
      <c r="EE440" s="6"/>
      <c r="EF440" s="6"/>
      <c r="EG440" s="6"/>
    </row>
    <row r="441" ht="13.5" customHeight="1">
      <c r="A441" s="6"/>
      <c r="B441" s="2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7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8"/>
      <c r="AE441" s="8"/>
      <c r="AF441" s="8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6"/>
      <c r="DD441" s="6"/>
      <c r="DE441" s="6"/>
      <c r="DF441" s="6"/>
      <c r="DG441" s="6"/>
      <c r="DH441" s="6"/>
      <c r="DI441" s="9"/>
      <c r="DJ441" s="9"/>
      <c r="DK441" s="9"/>
      <c r="DL441" s="9"/>
      <c r="DM441" s="9"/>
      <c r="DN441" s="9"/>
      <c r="DO441" s="9"/>
      <c r="DP441" s="9"/>
      <c r="DQ441" s="9"/>
      <c r="DR441" s="6"/>
      <c r="DS441" s="6"/>
      <c r="DT441" s="6"/>
      <c r="DU441" s="6"/>
      <c r="DV441" s="6"/>
      <c r="DW441" s="6"/>
      <c r="DX441" s="6"/>
      <c r="DY441" s="6"/>
      <c r="DZ441" s="6"/>
      <c r="EA441" s="6"/>
      <c r="EB441" s="6"/>
      <c r="EC441" s="6"/>
      <c r="ED441" s="6"/>
      <c r="EE441" s="6"/>
      <c r="EF441" s="6"/>
      <c r="EG441" s="6"/>
    </row>
    <row r="442" ht="13.5" customHeight="1">
      <c r="A442" s="6"/>
      <c r="B442" s="2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7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8"/>
      <c r="AE442" s="8"/>
      <c r="AF442" s="8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  <c r="CX442" s="6"/>
      <c r="CY442" s="6"/>
      <c r="CZ442" s="6"/>
      <c r="DA442" s="6"/>
      <c r="DB442" s="6"/>
      <c r="DC442" s="6"/>
      <c r="DD442" s="6"/>
      <c r="DE442" s="6"/>
      <c r="DF442" s="6"/>
      <c r="DG442" s="6"/>
      <c r="DH442" s="6"/>
      <c r="DI442" s="9"/>
      <c r="DJ442" s="9"/>
      <c r="DK442" s="9"/>
      <c r="DL442" s="9"/>
      <c r="DM442" s="9"/>
      <c r="DN442" s="9"/>
      <c r="DO442" s="9"/>
      <c r="DP442" s="9"/>
      <c r="DQ442" s="9"/>
      <c r="DR442" s="6"/>
      <c r="DS442" s="6"/>
      <c r="DT442" s="6"/>
      <c r="DU442" s="6"/>
      <c r="DV442" s="6"/>
      <c r="DW442" s="6"/>
      <c r="DX442" s="6"/>
      <c r="DY442" s="6"/>
      <c r="DZ442" s="6"/>
      <c r="EA442" s="6"/>
      <c r="EB442" s="6"/>
      <c r="EC442" s="6"/>
      <c r="ED442" s="6"/>
      <c r="EE442" s="6"/>
      <c r="EF442" s="6"/>
      <c r="EG442" s="6"/>
    </row>
    <row r="443" ht="13.5" customHeight="1">
      <c r="A443" s="6"/>
      <c r="B443" s="2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7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8"/>
      <c r="AE443" s="8"/>
      <c r="AF443" s="8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6"/>
      <c r="DD443" s="6"/>
      <c r="DE443" s="6"/>
      <c r="DF443" s="6"/>
      <c r="DG443" s="6"/>
      <c r="DH443" s="6"/>
      <c r="DI443" s="9"/>
      <c r="DJ443" s="9"/>
      <c r="DK443" s="9"/>
      <c r="DL443" s="9"/>
      <c r="DM443" s="9"/>
      <c r="DN443" s="9"/>
      <c r="DO443" s="9"/>
      <c r="DP443" s="9"/>
      <c r="DQ443" s="9"/>
      <c r="DR443" s="6"/>
      <c r="DS443" s="6"/>
      <c r="DT443" s="6"/>
      <c r="DU443" s="6"/>
      <c r="DV443" s="6"/>
      <c r="DW443" s="6"/>
      <c r="DX443" s="6"/>
      <c r="DY443" s="6"/>
      <c r="DZ443" s="6"/>
      <c r="EA443" s="6"/>
      <c r="EB443" s="6"/>
      <c r="EC443" s="6"/>
      <c r="ED443" s="6"/>
      <c r="EE443" s="6"/>
      <c r="EF443" s="6"/>
      <c r="EG443" s="6"/>
    </row>
    <row r="444" ht="13.5" customHeight="1">
      <c r="A444" s="6"/>
      <c r="B444" s="2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7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8"/>
      <c r="AE444" s="8"/>
      <c r="AF444" s="8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  <c r="DE444" s="6"/>
      <c r="DF444" s="6"/>
      <c r="DG444" s="6"/>
      <c r="DH444" s="6"/>
      <c r="DI444" s="9"/>
      <c r="DJ444" s="9"/>
      <c r="DK444" s="9"/>
      <c r="DL444" s="9"/>
      <c r="DM444" s="9"/>
      <c r="DN444" s="9"/>
      <c r="DO444" s="9"/>
      <c r="DP444" s="9"/>
      <c r="DQ444" s="9"/>
      <c r="DR444" s="6"/>
      <c r="DS444" s="6"/>
      <c r="DT444" s="6"/>
      <c r="DU444" s="6"/>
      <c r="DV444" s="6"/>
      <c r="DW444" s="6"/>
      <c r="DX444" s="6"/>
      <c r="DY444" s="6"/>
      <c r="DZ444" s="6"/>
      <c r="EA444" s="6"/>
      <c r="EB444" s="6"/>
      <c r="EC444" s="6"/>
      <c r="ED444" s="6"/>
      <c r="EE444" s="6"/>
      <c r="EF444" s="6"/>
      <c r="EG444" s="6"/>
    </row>
    <row r="445" ht="13.5" customHeight="1">
      <c r="A445" s="6"/>
      <c r="B445" s="2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7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8"/>
      <c r="AE445" s="8"/>
      <c r="AF445" s="8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  <c r="DE445" s="6"/>
      <c r="DF445" s="6"/>
      <c r="DG445" s="6"/>
      <c r="DH445" s="6"/>
      <c r="DI445" s="9"/>
      <c r="DJ445" s="9"/>
      <c r="DK445" s="9"/>
      <c r="DL445" s="9"/>
      <c r="DM445" s="9"/>
      <c r="DN445" s="9"/>
      <c r="DO445" s="9"/>
      <c r="DP445" s="9"/>
      <c r="DQ445" s="9"/>
      <c r="DR445" s="6"/>
      <c r="DS445" s="6"/>
      <c r="DT445" s="6"/>
      <c r="DU445" s="6"/>
      <c r="DV445" s="6"/>
      <c r="DW445" s="6"/>
      <c r="DX445" s="6"/>
      <c r="DY445" s="6"/>
      <c r="DZ445" s="6"/>
      <c r="EA445" s="6"/>
      <c r="EB445" s="6"/>
      <c r="EC445" s="6"/>
      <c r="ED445" s="6"/>
      <c r="EE445" s="6"/>
      <c r="EF445" s="6"/>
      <c r="EG445" s="6"/>
    </row>
    <row r="446" ht="13.5" customHeight="1">
      <c r="A446" s="6"/>
      <c r="B446" s="2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7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8"/>
      <c r="AE446" s="8"/>
      <c r="AF446" s="8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  <c r="DE446" s="6"/>
      <c r="DF446" s="6"/>
      <c r="DG446" s="6"/>
      <c r="DH446" s="6"/>
      <c r="DI446" s="9"/>
      <c r="DJ446" s="9"/>
      <c r="DK446" s="9"/>
      <c r="DL446" s="9"/>
      <c r="DM446" s="9"/>
      <c r="DN446" s="9"/>
      <c r="DO446" s="9"/>
      <c r="DP446" s="9"/>
      <c r="DQ446" s="9"/>
      <c r="DR446" s="6"/>
      <c r="DS446" s="6"/>
      <c r="DT446" s="6"/>
      <c r="DU446" s="6"/>
      <c r="DV446" s="6"/>
      <c r="DW446" s="6"/>
      <c r="DX446" s="6"/>
      <c r="DY446" s="6"/>
      <c r="DZ446" s="6"/>
      <c r="EA446" s="6"/>
      <c r="EB446" s="6"/>
      <c r="EC446" s="6"/>
      <c r="ED446" s="6"/>
      <c r="EE446" s="6"/>
      <c r="EF446" s="6"/>
      <c r="EG446" s="6"/>
    </row>
    <row r="447" ht="13.5" customHeight="1">
      <c r="A447" s="6"/>
      <c r="B447" s="2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7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8"/>
      <c r="AE447" s="8"/>
      <c r="AF447" s="8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9"/>
      <c r="DJ447" s="9"/>
      <c r="DK447" s="9"/>
      <c r="DL447" s="9"/>
      <c r="DM447" s="9"/>
      <c r="DN447" s="9"/>
      <c r="DO447" s="9"/>
      <c r="DP447" s="9"/>
      <c r="DQ447" s="9"/>
      <c r="DR447" s="6"/>
      <c r="DS447" s="6"/>
      <c r="DT447" s="6"/>
      <c r="DU447" s="6"/>
      <c r="DV447" s="6"/>
      <c r="DW447" s="6"/>
      <c r="DX447" s="6"/>
      <c r="DY447" s="6"/>
      <c r="DZ447" s="6"/>
      <c r="EA447" s="6"/>
      <c r="EB447" s="6"/>
      <c r="EC447" s="6"/>
      <c r="ED447" s="6"/>
      <c r="EE447" s="6"/>
      <c r="EF447" s="6"/>
      <c r="EG447" s="6"/>
    </row>
    <row r="448" ht="13.5" customHeight="1">
      <c r="A448" s="6"/>
      <c r="B448" s="2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7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8"/>
      <c r="AE448" s="8"/>
      <c r="AF448" s="8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  <c r="DE448" s="6"/>
      <c r="DF448" s="6"/>
      <c r="DG448" s="6"/>
      <c r="DH448" s="6"/>
      <c r="DI448" s="9"/>
      <c r="DJ448" s="9"/>
      <c r="DK448" s="9"/>
      <c r="DL448" s="9"/>
      <c r="DM448" s="9"/>
      <c r="DN448" s="9"/>
      <c r="DO448" s="9"/>
      <c r="DP448" s="9"/>
      <c r="DQ448" s="9"/>
      <c r="DR448" s="6"/>
      <c r="DS448" s="6"/>
      <c r="DT448" s="6"/>
      <c r="DU448" s="6"/>
      <c r="DV448" s="6"/>
      <c r="DW448" s="6"/>
      <c r="DX448" s="6"/>
      <c r="DY448" s="6"/>
      <c r="DZ448" s="6"/>
      <c r="EA448" s="6"/>
      <c r="EB448" s="6"/>
      <c r="EC448" s="6"/>
      <c r="ED448" s="6"/>
      <c r="EE448" s="6"/>
      <c r="EF448" s="6"/>
      <c r="EG448" s="6"/>
    </row>
    <row r="449" ht="13.5" customHeight="1">
      <c r="A449" s="6"/>
      <c r="B449" s="2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7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8"/>
      <c r="AE449" s="8"/>
      <c r="AF449" s="8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  <c r="DE449" s="6"/>
      <c r="DF449" s="6"/>
      <c r="DG449" s="6"/>
      <c r="DH449" s="6"/>
      <c r="DI449" s="9"/>
      <c r="DJ449" s="9"/>
      <c r="DK449" s="9"/>
      <c r="DL449" s="9"/>
      <c r="DM449" s="9"/>
      <c r="DN449" s="9"/>
      <c r="DO449" s="9"/>
      <c r="DP449" s="9"/>
      <c r="DQ449" s="9"/>
      <c r="DR449" s="6"/>
      <c r="DS449" s="6"/>
      <c r="DT449" s="6"/>
      <c r="DU449" s="6"/>
      <c r="DV449" s="6"/>
      <c r="DW449" s="6"/>
      <c r="DX449" s="6"/>
      <c r="DY449" s="6"/>
      <c r="DZ449" s="6"/>
      <c r="EA449" s="6"/>
      <c r="EB449" s="6"/>
      <c r="EC449" s="6"/>
      <c r="ED449" s="6"/>
      <c r="EE449" s="6"/>
      <c r="EF449" s="6"/>
      <c r="EG449" s="6"/>
    </row>
    <row r="450" ht="13.5" customHeight="1">
      <c r="A450" s="6"/>
      <c r="B450" s="2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7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8"/>
      <c r="AE450" s="8"/>
      <c r="AF450" s="8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6"/>
      <c r="DG450" s="6"/>
      <c r="DH450" s="6"/>
      <c r="DI450" s="9"/>
      <c r="DJ450" s="9"/>
      <c r="DK450" s="9"/>
      <c r="DL450" s="9"/>
      <c r="DM450" s="9"/>
      <c r="DN450" s="9"/>
      <c r="DO450" s="9"/>
      <c r="DP450" s="9"/>
      <c r="DQ450" s="9"/>
      <c r="DR450" s="6"/>
      <c r="DS450" s="6"/>
      <c r="DT450" s="6"/>
      <c r="DU450" s="6"/>
      <c r="DV450" s="6"/>
      <c r="DW450" s="6"/>
      <c r="DX450" s="6"/>
      <c r="DY450" s="6"/>
      <c r="DZ450" s="6"/>
      <c r="EA450" s="6"/>
      <c r="EB450" s="6"/>
      <c r="EC450" s="6"/>
      <c r="ED450" s="6"/>
      <c r="EE450" s="6"/>
      <c r="EF450" s="6"/>
      <c r="EG450" s="6"/>
    </row>
    <row r="451" ht="13.5" customHeight="1">
      <c r="A451" s="6"/>
      <c r="B451" s="2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7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8"/>
      <c r="AE451" s="8"/>
      <c r="AF451" s="8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  <c r="DE451" s="6"/>
      <c r="DF451" s="6"/>
      <c r="DG451" s="6"/>
      <c r="DH451" s="6"/>
      <c r="DI451" s="9"/>
      <c r="DJ451" s="9"/>
      <c r="DK451" s="9"/>
      <c r="DL451" s="9"/>
      <c r="DM451" s="9"/>
      <c r="DN451" s="9"/>
      <c r="DO451" s="9"/>
      <c r="DP451" s="9"/>
      <c r="DQ451" s="9"/>
      <c r="DR451" s="6"/>
      <c r="DS451" s="6"/>
      <c r="DT451" s="6"/>
      <c r="DU451" s="6"/>
      <c r="DV451" s="6"/>
      <c r="DW451" s="6"/>
      <c r="DX451" s="6"/>
      <c r="DY451" s="6"/>
      <c r="DZ451" s="6"/>
      <c r="EA451" s="6"/>
      <c r="EB451" s="6"/>
      <c r="EC451" s="6"/>
      <c r="ED451" s="6"/>
      <c r="EE451" s="6"/>
      <c r="EF451" s="6"/>
      <c r="EG451" s="6"/>
    </row>
    <row r="452" ht="13.5" customHeight="1">
      <c r="A452" s="6"/>
      <c r="B452" s="2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7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8"/>
      <c r="AE452" s="8"/>
      <c r="AF452" s="8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  <c r="CX452" s="6"/>
      <c r="CY452" s="6"/>
      <c r="CZ452" s="6"/>
      <c r="DA452" s="6"/>
      <c r="DB452" s="6"/>
      <c r="DC452" s="6"/>
      <c r="DD452" s="6"/>
      <c r="DE452" s="6"/>
      <c r="DF452" s="6"/>
      <c r="DG452" s="6"/>
      <c r="DH452" s="6"/>
      <c r="DI452" s="9"/>
      <c r="DJ452" s="9"/>
      <c r="DK452" s="9"/>
      <c r="DL452" s="9"/>
      <c r="DM452" s="9"/>
      <c r="DN452" s="9"/>
      <c r="DO452" s="9"/>
      <c r="DP452" s="9"/>
      <c r="DQ452" s="9"/>
      <c r="DR452" s="6"/>
      <c r="DS452" s="6"/>
      <c r="DT452" s="6"/>
      <c r="DU452" s="6"/>
      <c r="DV452" s="6"/>
      <c r="DW452" s="6"/>
      <c r="DX452" s="6"/>
      <c r="DY452" s="6"/>
      <c r="DZ452" s="6"/>
      <c r="EA452" s="6"/>
      <c r="EB452" s="6"/>
      <c r="EC452" s="6"/>
      <c r="ED452" s="6"/>
      <c r="EE452" s="6"/>
      <c r="EF452" s="6"/>
      <c r="EG452" s="6"/>
    </row>
    <row r="453" ht="13.5" customHeight="1">
      <c r="A453" s="6"/>
      <c r="B453" s="2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7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8"/>
      <c r="AE453" s="8"/>
      <c r="AF453" s="8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  <c r="CX453" s="6"/>
      <c r="CY453" s="6"/>
      <c r="CZ453" s="6"/>
      <c r="DA453" s="6"/>
      <c r="DB453" s="6"/>
      <c r="DC453" s="6"/>
      <c r="DD453" s="6"/>
      <c r="DE453" s="6"/>
      <c r="DF453" s="6"/>
      <c r="DG453" s="6"/>
      <c r="DH453" s="6"/>
      <c r="DI453" s="9"/>
      <c r="DJ453" s="9"/>
      <c r="DK453" s="9"/>
      <c r="DL453" s="9"/>
      <c r="DM453" s="9"/>
      <c r="DN453" s="9"/>
      <c r="DO453" s="9"/>
      <c r="DP453" s="9"/>
      <c r="DQ453" s="9"/>
      <c r="DR453" s="6"/>
      <c r="DS453" s="6"/>
      <c r="DT453" s="6"/>
      <c r="DU453" s="6"/>
      <c r="DV453" s="6"/>
      <c r="DW453" s="6"/>
      <c r="DX453" s="6"/>
      <c r="DY453" s="6"/>
      <c r="DZ453" s="6"/>
      <c r="EA453" s="6"/>
      <c r="EB453" s="6"/>
      <c r="EC453" s="6"/>
      <c r="ED453" s="6"/>
      <c r="EE453" s="6"/>
      <c r="EF453" s="6"/>
      <c r="EG453" s="6"/>
    </row>
    <row r="454" ht="13.5" customHeight="1">
      <c r="A454" s="6"/>
      <c r="B454" s="2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7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8"/>
      <c r="AE454" s="8"/>
      <c r="AF454" s="8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  <c r="DE454" s="6"/>
      <c r="DF454" s="6"/>
      <c r="DG454" s="6"/>
      <c r="DH454" s="6"/>
      <c r="DI454" s="9"/>
      <c r="DJ454" s="9"/>
      <c r="DK454" s="9"/>
      <c r="DL454" s="9"/>
      <c r="DM454" s="9"/>
      <c r="DN454" s="9"/>
      <c r="DO454" s="9"/>
      <c r="DP454" s="9"/>
      <c r="DQ454" s="9"/>
      <c r="DR454" s="6"/>
      <c r="DS454" s="6"/>
      <c r="DT454" s="6"/>
      <c r="DU454" s="6"/>
      <c r="DV454" s="6"/>
      <c r="DW454" s="6"/>
      <c r="DX454" s="6"/>
      <c r="DY454" s="6"/>
      <c r="DZ454" s="6"/>
      <c r="EA454" s="6"/>
      <c r="EB454" s="6"/>
      <c r="EC454" s="6"/>
      <c r="ED454" s="6"/>
      <c r="EE454" s="6"/>
      <c r="EF454" s="6"/>
      <c r="EG454" s="6"/>
    </row>
    <row r="455" ht="13.5" customHeight="1">
      <c r="A455" s="6"/>
      <c r="B455" s="2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7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8"/>
      <c r="AE455" s="8"/>
      <c r="AF455" s="8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9"/>
      <c r="DJ455" s="9"/>
      <c r="DK455" s="9"/>
      <c r="DL455" s="9"/>
      <c r="DM455" s="9"/>
      <c r="DN455" s="9"/>
      <c r="DO455" s="9"/>
      <c r="DP455" s="9"/>
      <c r="DQ455" s="9"/>
      <c r="DR455" s="6"/>
      <c r="DS455" s="6"/>
      <c r="DT455" s="6"/>
      <c r="DU455" s="6"/>
      <c r="DV455" s="6"/>
      <c r="DW455" s="6"/>
      <c r="DX455" s="6"/>
      <c r="DY455" s="6"/>
      <c r="DZ455" s="6"/>
      <c r="EA455" s="6"/>
      <c r="EB455" s="6"/>
      <c r="EC455" s="6"/>
      <c r="ED455" s="6"/>
      <c r="EE455" s="6"/>
      <c r="EF455" s="6"/>
      <c r="EG455" s="6"/>
    </row>
    <row r="456" ht="13.5" customHeight="1">
      <c r="A456" s="6"/>
      <c r="B456" s="2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7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8"/>
      <c r="AE456" s="8"/>
      <c r="AF456" s="8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9"/>
      <c r="DJ456" s="9"/>
      <c r="DK456" s="9"/>
      <c r="DL456" s="9"/>
      <c r="DM456" s="9"/>
      <c r="DN456" s="9"/>
      <c r="DO456" s="9"/>
      <c r="DP456" s="9"/>
      <c r="DQ456" s="9"/>
      <c r="DR456" s="6"/>
      <c r="DS456" s="6"/>
      <c r="DT456" s="6"/>
      <c r="DU456" s="6"/>
      <c r="DV456" s="6"/>
      <c r="DW456" s="6"/>
      <c r="DX456" s="6"/>
      <c r="DY456" s="6"/>
      <c r="DZ456" s="6"/>
      <c r="EA456" s="6"/>
      <c r="EB456" s="6"/>
      <c r="EC456" s="6"/>
      <c r="ED456" s="6"/>
      <c r="EE456" s="6"/>
      <c r="EF456" s="6"/>
      <c r="EG456" s="6"/>
    </row>
    <row r="457" ht="13.5" customHeight="1">
      <c r="A457" s="6"/>
      <c r="B457" s="2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7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8"/>
      <c r="AE457" s="8"/>
      <c r="AF457" s="8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6"/>
      <c r="CZ457" s="6"/>
      <c r="DA457" s="6"/>
      <c r="DB457" s="6"/>
      <c r="DC457" s="6"/>
      <c r="DD457" s="6"/>
      <c r="DE457" s="6"/>
      <c r="DF457" s="6"/>
      <c r="DG457" s="6"/>
      <c r="DH457" s="6"/>
      <c r="DI457" s="9"/>
      <c r="DJ457" s="9"/>
      <c r="DK457" s="9"/>
      <c r="DL457" s="9"/>
      <c r="DM457" s="9"/>
      <c r="DN457" s="9"/>
      <c r="DO457" s="9"/>
      <c r="DP457" s="9"/>
      <c r="DQ457" s="9"/>
      <c r="DR457" s="6"/>
      <c r="DS457" s="6"/>
      <c r="DT457" s="6"/>
      <c r="DU457" s="6"/>
      <c r="DV457" s="6"/>
      <c r="DW457" s="6"/>
      <c r="DX457" s="6"/>
      <c r="DY457" s="6"/>
      <c r="DZ457" s="6"/>
      <c r="EA457" s="6"/>
      <c r="EB457" s="6"/>
      <c r="EC457" s="6"/>
      <c r="ED457" s="6"/>
      <c r="EE457" s="6"/>
      <c r="EF457" s="6"/>
      <c r="EG457" s="6"/>
    </row>
    <row r="458" ht="13.5" customHeight="1">
      <c r="A458" s="6"/>
      <c r="B458" s="2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7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8"/>
      <c r="AE458" s="8"/>
      <c r="AF458" s="8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  <c r="DE458" s="6"/>
      <c r="DF458" s="6"/>
      <c r="DG458" s="6"/>
      <c r="DH458" s="6"/>
      <c r="DI458" s="9"/>
      <c r="DJ458" s="9"/>
      <c r="DK458" s="9"/>
      <c r="DL458" s="9"/>
      <c r="DM458" s="9"/>
      <c r="DN458" s="9"/>
      <c r="DO458" s="9"/>
      <c r="DP458" s="9"/>
      <c r="DQ458" s="9"/>
      <c r="DR458" s="6"/>
      <c r="DS458" s="6"/>
      <c r="DT458" s="6"/>
      <c r="DU458" s="6"/>
      <c r="DV458" s="6"/>
      <c r="DW458" s="6"/>
      <c r="DX458" s="6"/>
      <c r="DY458" s="6"/>
      <c r="DZ458" s="6"/>
      <c r="EA458" s="6"/>
      <c r="EB458" s="6"/>
      <c r="EC458" s="6"/>
      <c r="ED458" s="6"/>
      <c r="EE458" s="6"/>
      <c r="EF458" s="6"/>
      <c r="EG458" s="6"/>
    </row>
    <row r="459" ht="13.5" customHeight="1">
      <c r="A459" s="6"/>
      <c r="B459" s="2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7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8"/>
      <c r="AE459" s="8"/>
      <c r="AF459" s="8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  <c r="DE459" s="6"/>
      <c r="DF459" s="6"/>
      <c r="DG459" s="6"/>
      <c r="DH459" s="6"/>
      <c r="DI459" s="9"/>
      <c r="DJ459" s="9"/>
      <c r="DK459" s="9"/>
      <c r="DL459" s="9"/>
      <c r="DM459" s="9"/>
      <c r="DN459" s="9"/>
      <c r="DO459" s="9"/>
      <c r="DP459" s="9"/>
      <c r="DQ459" s="9"/>
      <c r="DR459" s="6"/>
      <c r="DS459" s="6"/>
      <c r="DT459" s="6"/>
      <c r="DU459" s="6"/>
      <c r="DV459" s="6"/>
      <c r="DW459" s="6"/>
      <c r="DX459" s="6"/>
      <c r="DY459" s="6"/>
      <c r="DZ459" s="6"/>
      <c r="EA459" s="6"/>
      <c r="EB459" s="6"/>
      <c r="EC459" s="6"/>
      <c r="ED459" s="6"/>
      <c r="EE459" s="6"/>
      <c r="EF459" s="6"/>
      <c r="EG459" s="6"/>
    </row>
    <row r="460" ht="13.5" customHeight="1">
      <c r="A460" s="6"/>
      <c r="B460" s="2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7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8"/>
      <c r="AE460" s="8"/>
      <c r="AF460" s="8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6"/>
      <c r="DD460" s="6"/>
      <c r="DE460" s="6"/>
      <c r="DF460" s="6"/>
      <c r="DG460" s="6"/>
      <c r="DH460" s="6"/>
      <c r="DI460" s="9"/>
      <c r="DJ460" s="9"/>
      <c r="DK460" s="9"/>
      <c r="DL460" s="9"/>
      <c r="DM460" s="9"/>
      <c r="DN460" s="9"/>
      <c r="DO460" s="9"/>
      <c r="DP460" s="9"/>
      <c r="DQ460" s="9"/>
      <c r="DR460" s="6"/>
      <c r="DS460" s="6"/>
      <c r="DT460" s="6"/>
      <c r="DU460" s="6"/>
      <c r="DV460" s="6"/>
      <c r="DW460" s="6"/>
      <c r="DX460" s="6"/>
      <c r="DY460" s="6"/>
      <c r="DZ460" s="6"/>
      <c r="EA460" s="6"/>
      <c r="EB460" s="6"/>
      <c r="EC460" s="6"/>
      <c r="ED460" s="6"/>
      <c r="EE460" s="6"/>
      <c r="EF460" s="6"/>
      <c r="EG460" s="6"/>
    </row>
    <row r="461" ht="13.5" customHeight="1">
      <c r="A461" s="6"/>
      <c r="B461" s="2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7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8"/>
      <c r="AE461" s="8"/>
      <c r="AF461" s="8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6"/>
      <c r="DD461" s="6"/>
      <c r="DE461" s="6"/>
      <c r="DF461" s="6"/>
      <c r="DG461" s="6"/>
      <c r="DH461" s="6"/>
      <c r="DI461" s="9"/>
      <c r="DJ461" s="9"/>
      <c r="DK461" s="9"/>
      <c r="DL461" s="9"/>
      <c r="DM461" s="9"/>
      <c r="DN461" s="9"/>
      <c r="DO461" s="9"/>
      <c r="DP461" s="9"/>
      <c r="DQ461" s="9"/>
      <c r="DR461" s="6"/>
      <c r="DS461" s="6"/>
      <c r="DT461" s="6"/>
      <c r="DU461" s="6"/>
      <c r="DV461" s="6"/>
      <c r="DW461" s="6"/>
      <c r="DX461" s="6"/>
      <c r="DY461" s="6"/>
      <c r="DZ461" s="6"/>
      <c r="EA461" s="6"/>
      <c r="EB461" s="6"/>
      <c r="EC461" s="6"/>
      <c r="ED461" s="6"/>
      <c r="EE461" s="6"/>
      <c r="EF461" s="6"/>
      <c r="EG461" s="6"/>
    </row>
    <row r="462" ht="13.5" customHeight="1">
      <c r="A462" s="6"/>
      <c r="B462" s="2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7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8"/>
      <c r="AE462" s="8"/>
      <c r="AF462" s="8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6"/>
      <c r="CZ462" s="6"/>
      <c r="DA462" s="6"/>
      <c r="DB462" s="6"/>
      <c r="DC462" s="6"/>
      <c r="DD462" s="6"/>
      <c r="DE462" s="6"/>
      <c r="DF462" s="6"/>
      <c r="DG462" s="6"/>
      <c r="DH462" s="6"/>
      <c r="DI462" s="9"/>
      <c r="DJ462" s="9"/>
      <c r="DK462" s="9"/>
      <c r="DL462" s="9"/>
      <c r="DM462" s="9"/>
      <c r="DN462" s="9"/>
      <c r="DO462" s="9"/>
      <c r="DP462" s="9"/>
      <c r="DQ462" s="9"/>
      <c r="DR462" s="6"/>
      <c r="DS462" s="6"/>
      <c r="DT462" s="6"/>
      <c r="DU462" s="6"/>
      <c r="DV462" s="6"/>
      <c r="DW462" s="6"/>
      <c r="DX462" s="6"/>
      <c r="DY462" s="6"/>
      <c r="DZ462" s="6"/>
      <c r="EA462" s="6"/>
      <c r="EB462" s="6"/>
      <c r="EC462" s="6"/>
      <c r="ED462" s="6"/>
      <c r="EE462" s="6"/>
      <c r="EF462" s="6"/>
      <c r="EG462" s="6"/>
    </row>
    <row r="463" ht="13.5" customHeight="1">
      <c r="A463" s="6"/>
      <c r="B463" s="2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7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8"/>
      <c r="AE463" s="8"/>
      <c r="AF463" s="8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  <c r="CX463" s="6"/>
      <c r="CY463" s="6"/>
      <c r="CZ463" s="6"/>
      <c r="DA463" s="6"/>
      <c r="DB463" s="6"/>
      <c r="DC463" s="6"/>
      <c r="DD463" s="6"/>
      <c r="DE463" s="6"/>
      <c r="DF463" s="6"/>
      <c r="DG463" s="6"/>
      <c r="DH463" s="6"/>
      <c r="DI463" s="9"/>
      <c r="DJ463" s="9"/>
      <c r="DK463" s="9"/>
      <c r="DL463" s="9"/>
      <c r="DM463" s="9"/>
      <c r="DN463" s="9"/>
      <c r="DO463" s="9"/>
      <c r="DP463" s="9"/>
      <c r="DQ463" s="9"/>
      <c r="DR463" s="6"/>
      <c r="DS463" s="6"/>
      <c r="DT463" s="6"/>
      <c r="DU463" s="6"/>
      <c r="DV463" s="6"/>
      <c r="DW463" s="6"/>
      <c r="DX463" s="6"/>
      <c r="DY463" s="6"/>
      <c r="DZ463" s="6"/>
      <c r="EA463" s="6"/>
      <c r="EB463" s="6"/>
      <c r="EC463" s="6"/>
      <c r="ED463" s="6"/>
      <c r="EE463" s="6"/>
      <c r="EF463" s="6"/>
      <c r="EG463" s="6"/>
    </row>
    <row r="464" ht="13.5" customHeight="1">
      <c r="A464" s="6"/>
      <c r="B464" s="2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7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8"/>
      <c r="AE464" s="8"/>
      <c r="AF464" s="8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  <c r="DE464" s="6"/>
      <c r="DF464" s="6"/>
      <c r="DG464" s="6"/>
      <c r="DH464" s="6"/>
      <c r="DI464" s="9"/>
      <c r="DJ464" s="9"/>
      <c r="DK464" s="9"/>
      <c r="DL464" s="9"/>
      <c r="DM464" s="9"/>
      <c r="DN464" s="9"/>
      <c r="DO464" s="9"/>
      <c r="DP464" s="9"/>
      <c r="DQ464" s="9"/>
      <c r="DR464" s="6"/>
      <c r="DS464" s="6"/>
      <c r="DT464" s="6"/>
      <c r="DU464" s="6"/>
      <c r="DV464" s="6"/>
      <c r="DW464" s="6"/>
      <c r="DX464" s="6"/>
      <c r="DY464" s="6"/>
      <c r="DZ464" s="6"/>
      <c r="EA464" s="6"/>
      <c r="EB464" s="6"/>
      <c r="EC464" s="6"/>
      <c r="ED464" s="6"/>
      <c r="EE464" s="6"/>
      <c r="EF464" s="6"/>
      <c r="EG464" s="6"/>
    </row>
    <row r="465" ht="13.5" customHeight="1">
      <c r="A465" s="6"/>
      <c r="B465" s="2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7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8"/>
      <c r="AE465" s="8"/>
      <c r="AF465" s="8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6"/>
      <c r="DG465" s="6"/>
      <c r="DH465" s="6"/>
      <c r="DI465" s="9"/>
      <c r="DJ465" s="9"/>
      <c r="DK465" s="9"/>
      <c r="DL465" s="9"/>
      <c r="DM465" s="9"/>
      <c r="DN465" s="9"/>
      <c r="DO465" s="9"/>
      <c r="DP465" s="9"/>
      <c r="DQ465" s="9"/>
      <c r="DR465" s="6"/>
      <c r="DS465" s="6"/>
      <c r="DT465" s="6"/>
      <c r="DU465" s="6"/>
      <c r="DV465" s="6"/>
      <c r="DW465" s="6"/>
      <c r="DX465" s="6"/>
      <c r="DY465" s="6"/>
      <c r="DZ465" s="6"/>
      <c r="EA465" s="6"/>
      <c r="EB465" s="6"/>
      <c r="EC465" s="6"/>
      <c r="ED465" s="6"/>
      <c r="EE465" s="6"/>
      <c r="EF465" s="6"/>
      <c r="EG465" s="6"/>
    </row>
    <row r="466" ht="13.5" customHeight="1">
      <c r="A466" s="6"/>
      <c r="B466" s="2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7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8"/>
      <c r="AE466" s="8"/>
      <c r="AF466" s="8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  <c r="DE466" s="6"/>
      <c r="DF466" s="6"/>
      <c r="DG466" s="6"/>
      <c r="DH466" s="6"/>
      <c r="DI466" s="9"/>
      <c r="DJ466" s="9"/>
      <c r="DK466" s="9"/>
      <c r="DL466" s="9"/>
      <c r="DM466" s="9"/>
      <c r="DN466" s="9"/>
      <c r="DO466" s="9"/>
      <c r="DP466" s="9"/>
      <c r="DQ466" s="9"/>
      <c r="DR466" s="6"/>
      <c r="DS466" s="6"/>
      <c r="DT466" s="6"/>
      <c r="DU466" s="6"/>
      <c r="DV466" s="6"/>
      <c r="DW466" s="6"/>
      <c r="DX466" s="6"/>
      <c r="DY466" s="6"/>
      <c r="DZ466" s="6"/>
      <c r="EA466" s="6"/>
      <c r="EB466" s="6"/>
      <c r="EC466" s="6"/>
      <c r="ED466" s="6"/>
      <c r="EE466" s="6"/>
      <c r="EF466" s="6"/>
      <c r="EG466" s="6"/>
    </row>
    <row r="467" ht="13.5" customHeight="1">
      <c r="A467" s="6"/>
      <c r="B467" s="2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7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8"/>
      <c r="AE467" s="8"/>
      <c r="AF467" s="8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6"/>
      <c r="CZ467" s="6"/>
      <c r="DA467" s="6"/>
      <c r="DB467" s="6"/>
      <c r="DC467" s="6"/>
      <c r="DD467" s="6"/>
      <c r="DE467" s="6"/>
      <c r="DF467" s="6"/>
      <c r="DG467" s="6"/>
      <c r="DH467" s="6"/>
      <c r="DI467" s="9"/>
      <c r="DJ467" s="9"/>
      <c r="DK467" s="9"/>
      <c r="DL467" s="9"/>
      <c r="DM467" s="9"/>
      <c r="DN467" s="9"/>
      <c r="DO467" s="9"/>
      <c r="DP467" s="9"/>
      <c r="DQ467" s="9"/>
      <c r="DR467" s="6"/>
      <c r="DS467" s="6"/>
      <c r="DT467" s="6"/>
      <c r="DU467" s="6"/>
      <c r="DV467" s="6"/>
      <c r="DW467" s="6"/>
      <c r="DX467" s="6"/>
      <c r="DY467" s="6"/>
      <c r="DZ467" s="6"/>
      <c r="EA467" s="6"/>
      <c r="EB467" s="6"/>
      <c r="EC467" s="6"/>
      <c r="ED467" s="6"/>
      <c r="EE467" s="6"/>
      <c r="EF467" s="6"/>
      <c r="EG467" s="6"/>
    </row>
    <row r="468" ht="13.5" customHeight="1">
      <c r="A468" s="6"/>
      <c r="B468" s="2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7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8"/>
      <c r="AE468" s="8"/>
      <c r="AF468" s="8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  <c r="DE468" s="6"/>
      <c r="DF468" s="6"/>
      <c r="DG468" s="6"/>
      <c r="DH468" s="6"/>
      <c r="DI468" s="9"/>
      <c r="DJ468" s="9"/>
      <c r="DK468" s="9"/>
      <c r="DL468" s="9"/>
      <c r="DM468" s="9"/>
      <c r="DN468" s="9"/>
      <c r="DO468" s="9"/>
      <c r="DP468" s="9"/>
      <c r="DQ468" s="9"/>
      <c r="DR468" s="6"/>
      <c r="DS468" s="6"/>
      <c r="DT468" s="6"/>
      <c r="DU468" s="6"/>
      <c r="DV468" s="6"/>
      <c r="DW468" s="6"/>
      <c r="DX468" s="6"/>
      <c r="DY468" s="6"/>
      <c r="DZ468" s="6"/>
      <c r="EA468" s="6"/>
      <c r="EB468" s="6"/>
      <c r="EC468" s="6"/>
      <c r="ED468" s="6"/>
      <c r="EE468" s="6"/>
      <c r="EF468" s="6"/>
      <c r="EG468" s="6"/>
    </row>
    <row r="469" ht="13.5" customHeight="1">
      <c r="A469" s="6"/>
      <c r="B469" s="2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7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8"/>
      <c r="AE469" s="8"/>
      <c r="AF469" s="8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  <c r="CX469" s="6"/>
      <c r="CY469" s="6"/>
      <c r="CZ469" s="6"/>
      <c r="DA469" s="6"/>
      <c r="DB469" s="6"/>
      <c r="DC469" s="6"/>
      <c r="DD469" s="6"/>
      <c r="DE469" s="6"/>
      <c r="DF469" s="6"/>
      <c r="DG469" s="6"/>
      <c r="DH469" s="6"/>
      <c r="DI469" s="9"/>
      <c r="DJ469" s="9"/>
      <c r="DK469" s="9"/>
      <c r="DL469" s="9"/>
      <c r="DM469" s="9"/>
      <c r="DN469" s="9"/>
      <c r="DO469" s="9"/>
      <c r="DP469" s="9"/>
      <c r="DQ469" s="9"/>
      <c r="DR469" s="6"/>
      <c r="DS469" s="6"/>
      <c r="DT469" s="6"/>
      <c r="DU469" s="6"/>
      <c r="DV469" s="6"/>
      <c r="DW469" s="6"/>
      <c r="DX469" s="6"/>
      <c r="DY469" s="6"/>
      <c r="DZ469" s="6"/>
      <c r="EA469" s="6"/>
      <c r="EB469" s="6"/>
      <c r="EC469" s="6"/>
      <c r="ED469" s="6"/>
      <c r="EE469" s="6"/>
      <c r="EF469" s="6"/>
      <c r="EG469" s="6"/>
    </row>
    <row r="470" ht="13.5" customHeight="1">
      <c r="A470" s="6"/>
      <c r="B470" s="2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7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8"/>
      <c r="AE470" s="8"/>
      <c r="AF470" s="8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6"/>
      <c r="CZ470" s="6"/>
      <c r="DA470" s="6"/>
      <c r="DB470" s="6"/>
      <c r="DC470" s="6"/>
      <c r="DD470" s="6"/>
      <c r="DE470" s="6"/>
      <c r="DF470" s="6"/>
      <c r="DG470" s="6"/>
      <c r="DH470" s="6"/>
      <c r="DI470" s="9"/>
      <c r="DJ470" s="9"/>
      <c r="DK470" s="9"/>
      <c r="DL470" s="9"/>
      <c r="DM470" s="9"/>
      <c r="DN470" s="9"/>
      <c r="DO470" s="9"/>
      <c r="DP470" s="9"/>
      <c r="DQ470" s="9"/>
      <c r="DR470" s="6"/>
      <c r="DS470" s="6"/>
      <c r="DT470" s="6"/>
      <c r="DU470" s="6"/>
      <c r="DV470" s="6"/>
      <c r="DW470" s="6"/>
      <c r="DX470" s="6"/>
      <c r="DY470" s="6"/>
      <c r="DZ470" s="6"/>
      <c r="EA470" s="6"/>
      <c r="EB470" s="6"/>
      <c r="EC470" s="6"/>
      <c r="ED470" s="6"/>
      <c r="EE470" s="6"/>
      <c r="EF470" s="6"/>
      <c r="EG470" s="6"/>
    </row>
    <row r="471" ht="13.5" customHeight="1">
      <c r="A471" s="6"/>
      <c r="B471" s="2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7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8"/>
      <c r="AE471" s="8"/>
      <c r="AF471" s="8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9"/>
      <c r="DJ471" s="9"/>
      <c r="DK471" s="9"/>
      <c r="DL471" s="9"/>
      <c r="DM471" s="9"/>
      <c r="DN471" s="9"/>
      <c r="DO471" s="9"/>
      <c r="DP471" s="9"/>
      <c r="DQ471" s="9"/>
      <c r="DR471" s="6"/>
      <c r="DS471" s="6"/>
      <c r="DT471" s="6"/>
      <c r="DU471" s="6"/>
      <c r="DV471" s="6"/>
      <c r="DW471" s="6"/>
      <c r="DX471" s="6"/>
      <c r="DY471" s="6"/>
      <c r="DZ471" s="6"/>
      <c r="EA471" s="6"/>
      <c r="EB471" s="6"/>
      <c r="EC471" s="6"/>
      <c r="ED471" s="6"/>
      <c r="EE471" s="6"/>
      <c r="EF471" s="6"/>
      <c r="EG471" s="6"/>
    </row>
    <row r="472" ht="13.5" customHeight="1">
      <c r="A472" s="6"/>
      <c r="B472" s="2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7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8"/>
      <c r="AE472" s="8"/>
      <c r="AF472" s="8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  <c r="DE472" s="6"/>
      <c r="DF472" s="6"/>
      <c r="DG472" s="6"/>
      <c r="DH472" s="6"/>
      <c r="DI472" s="9"/>
      <c r="DJ472" s="9"/>
      <c r="DK472" s="9"/>
      <c r="DL472" s="9"/>
      <c r="DM472" s="9"/>
      <c r="DN472" s="9"/>
      <c r="DO472" s="9"/>
      <c r="DP472" s="9"/>
      <c r="DQ472" s="9"/>
      <c r="DR472" s="6"/>
      <c r="DS472" s="6"/>
      <c r="DT472" s="6"/>
      <c r="DU472" s="6"/>
      <c r="DV472" s="6"/>
      <c r="DW472" s="6"/>
      <c r="DX472" s="6"/>
      <c r="DY472" s="6"/>
      <c r="DZ472" s="6"/>
      <c r="EA472" s="6"/>
      <c r="EB472" s="6"/>
      <c r="EC472" s="6"/>
      <c r="ED472" s="6"/>
      <c r="EE472" s="6"/>
      <c r="EF472" s="6"/>
      <c r="EG472" s="6"/>
    </row>
    <row r="473" ht="13.5" customHeight="1">
      <c r="A473" s="6"/>
      <c r="B473" s="2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7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8"/>
      <c r="AE473" s="8"/>
      <c r="AF473" s="8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  <c r="DE473" s="6"/>
      <c r="DF473" s="6"/>
      <c r="DG473" s="6"/>
      <c r="DH473" s="6"/>
      <c r="DI473" s="9"/>
      <c r="DJ473" s="9"/>
      <c r="DK473" s="9"/>
      <c r="DL473" s="9"/>
      <c r="DM473" s="9"/>
      <c r="DN473" s="9"/>
      <c r="DO473" s="9"/>
      <c r="DP473" s="9"/>
      <c r="DQ473" s="9"/>
      <c r="DR473" s="6"/>
      <c r="DS473" s="6"/>
      <c r="DT473" s="6"/>
      <c r="DU473" s="6"/>
      <c r="DV473" s="6"/>
      <c r="DW473" s="6"/>
      <c r="DX473" s="6"/>
      <c r="DY473" s="6"/>
      <c r="DZ473" s="6"/>
      <c r="EA473" s="6"/>
      <c r="EB473" s="6"/>
      <c r="EC473" s="6"/>
      <c r="ED473" s="6"/>
      <c r="EE473" s="6"/>
      <c r="EF473" s="6"/>
      <c r="EG473" s="6"/>
    </row>
    <row r="474" ht="13.5" customHeight="1">
      <c r="A474" s="6"/>
      <c r="B474" s="2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7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8"/>
      <c r="AE474" s="8"/>
      <c r="AF474" s="8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  <c r="CX474" s="6"/>
      <c r="CY474" s="6"/>
      <c r="CZ474" s="6"/>
      <c r="DA474" s="6"/>
      <c r="DB474" s="6"/>
      <c r="DC474" s="6"/>
      <c r="DD474" s="6"/>
      <c r="DE474" s="6"/>
      <c r="DF474" s="6"/>
      <c r="DG474" s="6"/>
      <c r="DH474" s="6"/>
      <c r="DI474" s="9"/>
      <c r="DJ474" s="9"/>
      <c r="DK474" s="9"/>
      <c r="DL474" s="9"/>
      <c r="DM474" s="9"/>
      <c r="DN474" s="9"/>
      <c r="DO474" s="9"/>
      <c r="DP474" s="9"/>
      <c r="DQ474" s="9"/>
      <c r="DR474" s="6"/>
      <c r="DS474" s="6"/>
      <c r="DT474" s="6"/>
      <c r="DU474" s="6"/>
      <c r="DV474" s="6"/>
      <c r="DW474" s="6"/>
      <c r="DX474" s="6"/>
      <c r="DY474" s="6"/>
      <c r="DZ474" s="6"/>
      <c r="EA474" s="6"/>
      <c r="EB474" s="6"/>
      <c r="EC474" s="6"/>
      <c r="ED474" s="6"/>
      <c r="EE474" s="6"/>
      <c r="EF474" s="6"/>
      <c r="EG474" s="6"/>
    </row>
    <row r="475" ht="13.5" customHeight="1">
      <c r="A475" s="6"/>
      <c r="B475" s="2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7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8"/>
      <c r="AE475" s="8"/>
      <c r="AF475" s="8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6"/>
      <c r="CZ475" s="6"/>
      <c r="DA475" s="6"/>
      <c r="DB475" s="6"/>
      <c r="DC475" s="6"/>
      <c r="DD475" s="6"/>
      <c r="DE475" s="6"/>
      <c r="DF475" s="6"/>
      <c r="DG475" s="6"/>
      <c r="DH475" s="6"/>
      <c r="DI475" s="9"/>
      <c r="DJ475" s="9"/>
      <c r="DK475" s="9"/>
      <c r="DL475" s="9"/>
      <c r="DM475" s="9"/>
      <c r="DN475" s="9"/>
      <c r="DO475" s="9"/>
      <c r="DP475" s="9"/>
      <c r="DQ475" s="9"/>
      <c r="DR475" s="6"/>
      <c r="DS475" s="6"/>
      <c r="DT475" s="6"/>
      <c r="DU475" s="6"/>
      <c r="DV475" s="6"/>
      <c r="DW475" s="6"/>
      <c r="DX475" s="6"/>
      <c r="DY475" s="6"/>
      <c r="DZ475" s="6"/>
      <c r="EA475" s="6"/>
      <c r="EB475" s="6"/>
      <c r="EC475" s="6"/>
      <c r="ED475" s="6"/>
      <c r="EE475" s="6"/>
      <c r="EF475" s="6"/>
      <c r="EG475" s="6"/>
    </row>
    <row r="476" ht="13.5" customHeight="1">
      <c r="A476" s="6"/>
      <c r="B476" s="2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7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8"/>
      <c r="AE476" s="8"/>
      <c r="AF476" s="8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  <c r="DE476" s="6"/>
      <c r="DF476" s="6"/>
      <c r="DG476" s="6"/>
      <c r="DH476" s="6"/>
      <c r="DI476" s="9"/>
      <c r="DJ476" s="9"/>
      <c r="DK476" s="9"/>
      <c r="DL476" s="9"/>
      <c r="DM476" s="9"/>
      <c r="DN476" s="9"/>
      <c r="DO476" s="9"/>
      <c r="DP476" s="9"/>
      <c r="DQ476" s="9"/>
      <c r="DR476" s="6"/>
      <c r="DS476" s="6"/>
      <c r="DT476" s="6"/>
      <c r="DU476" s="6"/>
      <c r="DV476" s="6"/>
      <c r="DW476" s="6"/>
      <c r="DX476" s="6"/>
      <c r="DY476" s="6"/>
      <c r="DZ476" s="6"/>
      <c r="EA476" s="6"/>
      <c r="EB476" s="6"/>
      <c r="EC476" s="6"/>
      <c r="ED476" s="6"/>
      <c r="EE476" s="6"/>
      <c r="EF476" s="6"/>
      <c r="EG476" s="6"/>
    </row>
    <row r="477" ht="13.5" customHeight="1">
      <c r="A477" s="6"/>
      <c r="B477" s="2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7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8"/>
      <c r="AE477" s="8"/>
      <c r="AF477" s="8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6"/>
      <c r="DG477" s="6"/>
      <c r="DH477" s="6"/>
      <c r="DI477" s="9"/>
      <c r="DJ477" s="9"/>
      <c r="DK477" s="9"/>
      <c r="DL477" s="9"/>
      <c r="DM477" s="9"/>
      <c r="DN477" s="9"/>
      <c r="DO477" s="9"/>
      <c r="DP477" s="9"/>
      <c r="DQ477" s="9"/>
      <c r="DR477" s="6"/>
      <c r="DS477" s="6"/>
      <c r="DT477" s="6"/>
      <c r="DU477" s="6"/>
      <c r="DV477" s="6"/>
      <c r="DW477" s="6"/>
      <c r="DX477" s="6"/>
      <c r="DY477" s="6"/>
      <c r="DZ477" s="6"/>
      <c r="EA477" s="6"/>
      <c r="EB477" s="6"/>
      <c r="EC477" s="6"/>
      <c r="ED477" s="6"/>
      <c r="EE477" s="6"/>
      <c r="EF477" s="6"/>
      <c r="EG477" s="6"/>
    </row>
    <row r="478" ht="13.5" customHeight="1">
      <c r="A478" s="6"/>
      <c r="B478" s="2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7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8"/>
      <c r="AE478" s="8"/>
      <c r="AF478" s="8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6"/>
      <c r="DG478" s="6"/>
      <c r="DH478" s="6"/>
      <c r="DI478" s="9"/>
      <c r="DJ478" s="9"/>
      <c r="DK478" s="9"/>
      <c r="DL478" s="9"/>
      <c r="DM478" s="9"/>
      <c r="DN478" s="9"/>
      <c r="DO478" s="9"/>
      <c r="DP478" s="9"/>
      <c r="DQ478" s="9"/>
      <c r="DR478" s="6"/>
      <c r="DS478" s="6"/>
      <c r="DT478" s="6"/>
      <c r="DU478" s="6"/>
      <c r="DV478" s="6"/>
      <c r="DW478" s="6"/>
      <c r="DX478" s="6"/>
      <c r="DY478" s="6"/>
      <c r="DZ478" s="6"/>
      <c r="EA478" s="6"/>
      <c r="EB478" s="6"/>
      <c r="EC478" s="6"/>
      <c r="ED478" s="6"/>
      <c r="EE478" s="6"/>
      <c r="EF478" s="6"/>
      <c r="EG478" s="6"/>
    </row>
    <row r="479" ht="13.5" customHeight="1">
      <c r="A479" s="6"/>
      <c r="B479" s="2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7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8"/>
      <c r="AE479" s="8"/>
      <c r="AF479" s="8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9"/>
      <c r="DJ479" s="9"/>
      <c r="DK479" s="9"/>
      <c r="DL479" s="9"/>
      <c r="DM479" s="9"/>
      <c r="DN479" s="9"/>
      <c r="DO479" s="9"/>
      <c r="DP479" s="9"/>
      <c r="DQ479" s="9"/>
      <c r="DR479" s="6"/>
      <c r="DS479" s="6"/>
      <c r="DT479" s="6"/>
      <c r="DU479" s="6"/>
      <c r="DV479" s="6"/>
      <c r="DW479" s="6"/>
      <c r="DX479" s="6"/>
      <c r="DY479" s="6"/>
      <c r="DZ479" s="6"/>
      <c r="EA479" s="6"/>
      <c r="EB479" s="6"/>
      <c r="EC479" s="6"/>
      <c r="ED479" s="6"/>
      <c r="EE479" s="6"/>
      <c r="EF479" s="6"/>
      <c r="EG479" s="6"/>
    </row>
    <row r="480" ht="13.5" customHeight="1">
      <c r="A480" s="6"/>
      <c r="B480" s="2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7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8"/>
      <c r="AE480" s="8"/>
      <c r="AF480" s="8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9"/>
      <c r="DJ480" s="9"/>
      <c r="DK480" s="9"/>
      <c r="DL480" s="9"/>
      <c r="DM480" s="9"/>
      <c r="DN480" s="9"/>
      <c r="DO480" s="9"/>
      <c r="DP480" s="9"/>
      <c r="DQ480" s="9"/>
      <c r="DR480" s="6"/>
      <c r="DS480" s="6"/>
      <c r="DT480" s="6"/>
      <c r="DU480" s="6"/>
      <c r="DV480" s="6"/>
      <c r="DW480" s="6"/>
      <c r="DX480" s="6"/>
      <c r="DY480" s="6"/>
      <c r="DZ480" s="6"/>
      <c r="EA480" s="6"/>
      <c r="EB480" s="6"/>
      <c r="EC480" s="6"/>
      <c r="ED480" s="6"/>
      <c r="EE480" s="6"/>
      <c r="EF480" s="6"/>
      <c r="EG480" s="6"/>
    </row>
    <row r="481" ht="13.5" customHeight="1">
      <c r="A481" s="6"/>
      <c r="B481" s="2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7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8"/>
      <c r="AE481" s="8"/>
      <c r="AF481" s="8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9"/>
      <c r="DJ481" s="9"/>
      <c r="DK481" s="9"/>
      <c r="DL481" s="9"/>
      <c r="DM481" s="9"/>
      <c r="DN481" s="9"/>
      <c r="DO481" s="9"/>
      <c r="DP481" s="9"/>
      <c r="DQ481" s="9"/>
      <c r="DR481" s="6"/>
      <c r="DS481" s="6"/>
      <c r="DT481" s="6"/>
      <c r="DU481" s="6"/>
      <c r="DV481" s="6"/>
      <c r="DW481" s="6"/>
      <c r="DX481" s="6"/>
      <c r="DY481" s="6"/>
      <c r="DZ481" s="6"/>
      <c r="EA481" s="6"/>
      <c r="EB481" s="6"/>
      <c r="EC481" s="6"/>
      <c r="ED481" s="6"/>
      <c r="EE481" s="6"/>
      <c r="EF481" s="6"/>
      <c r="EG481" s="6"/>
    </row>
    <row r="482" ht="13.5" customHeight="1">
      <c r="A482" s="6"/>
      <c r="B482" s="2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7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8"/>
      <c r="AE482" s="8"/>
      <c r="AF482" s="8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9"/>
      <c r="DJ482" s="9"/>
      <c r="DK482" s="9"/>
      <c r="DL482" s="9"/>
      <c r="DM482" s="9"/>
      <c r="DN482" s="9"/>
      <c r="DO482" s="9"/>
      <c r="DP482" s="9"/>
      <c r="DQ482" s="9"/>
      <c r="DR482" s="6"/>
      <c r="DS482" s="6"/>
      <c r="DT482" s="6"/>
      <c r="DU482" s="6"/>
      <c r="DV482" s="6"/>
      <c r="DW482" s="6"/>
      <c r="DX482" s="6"/>
      <c r="DY482" s="6"/>
      <c r="DZ482" s="6"/>
      <c r="EA482" s="6"/>
      <c r="EB482" s="6"/>
      <c r="EC482" s="6"/>
      <c r="ED482" s="6"/>
      <c r="EE482" s="6"/>
      <c r="EF482" s="6"/>
      <c r="EG482" s="6"/>
    </row>
    <row r="483" ht="13.5" customHeight="1">
      <c r="A483" s="6"/>
      <c r="B483" s="2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7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8"/>
      <c r="AE483" s="8"/>
      <c r="AF483" s="8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  <c r="CQ483" s="6"/>
      <c r="CR483" s="6"/>
      <c r="CS483" s="6"/>
      <c r="CT483" s="6"/>
      <c r="CU483" s="6"/>
      <c r="CV483" s="6"/>
      <c r="CW483" s="6"/>
      <c r="CX483" s="6"/>
      <c r="CY483" s="6"/>
      <c r="CZ483" s="6"/>
      <c r="DA483" s="6"/>
      <c r="DB483" s="6"/>
      <c r="DC483" s="6"/>
      <c r="DD483" s="6"/>
      <c r="DE483" s="6"/>
      <c r="DF483" s="6"/>
      <c r="DG483" s="6"/>
      <c r="DH483" s="6"/>
      <c r="DI483" s="9"/>
      <c r="DJ483" s="9"/>
      <c r="DK483" s="9"/>
      <c r="DL483" s="9"/>
      <c r="DM483" s="9"/>
      <c r="DN483" s="9"/>
      <c r="DO483" s="9"/>
      <c r="DP483" s="9"/>
      <c r="DQ483" s="9"/>
      <c r="DR483" s="6"/>
      <c r="DS483" s="6"/>
      <c r="DT483" s="6"/>
      <c r="DU483" s="6"/>
      <c r="DV483" s="6"/>
      <c r="DW483" s="6"/>
      <c r="DX483" s="6"/>
      <c r="DY483" s="6"/>
      <c r="DZ483" s="6"/>
      <c r="EA483" s="6"/>
      <c r="EB483" s="6"/>
      <c r="EC483" s="6"/>
      <c r="ED483" s="6"/>
      <c r="EE483" s="6"/>
      <c r="EF483" s="6"/>
      <c r="EG483" s="6"/>
    </row>
    <row r="484" ht="13.5" customHeight="1">
      <c r="A484" s="6"/>
      <c r="B484" s="2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7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8"/>
      <c r="AE484" s="8"/>
      <c r="AF484" s="8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  <c r="CX484" s="6"/>
      <c r="CY484" s="6"/>
      <c r="CZ484" s="6"/>
      <c r="DA484" s="6"/>
      <c r="DB484" s="6"/>
      <c r="DC484" s="6"/>
      <c r="DD484" s="6"/>
      <c r="DE484" s="6"/>
      <c r="DF484" s="6"/>
      <c r="DG484" s="6"/>
      <c r="DH484" s="6"/>
      <c r="DI484" s="9"/>
      <c r="DJ484" s="9"/>
      <c r="DK484" s="9"/>
      <c r="DL484" s="9"/>
      <c r="DM484" s="9"/>
      <c r="DN484" s="9"/>
      <c r="DO484" s="9"/>
      <c r="DP484" s="9"/>
      <c r="DQ484" s="9"/>
      <c r="DR484" s="6"/>
      <c r="DS484" s="6"/>
      <c r="DT484" s="6"/>
      <c r="DU484" s="6"/>
      <c r="DV484" s="6"/>
      <c r="DW484" s="6"/>
      <c r="DX484" s="6"/>
      <c r="DY484" s="6"/>
      <c r="DZ484" s="6"/>
      <c r="EA484" s="6"/>
      <c r="EB484" s="6"/>
      <c r="EC484" s="6"/>
      <c r="ED484" s="6"/>
      <c r="EE484" s="6"/>
      <c r="EF484" s="6"/>
      <c r="EG484" s="6"/>
    </row>
    <row r="485" ht="13.5" customHeight="1">
      <c r="A485" s="6"/>
      <c r="B485" s="2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7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8"/>
      <c r="AE485" s="8"/>
      <c r="AF485" s="8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  <c r="CQ485" s="6"/>
      <c r="CR485" s="6"/>
      <c r="CS485" s="6"/>
      <c r="CT485" s="6"/>
      <c r="CU485" s="6"/>
      <c r="CV485" s="6"/>
      <c r="CW485" s="6"/>
      <c r="CX485" s="6"/>
      <c r="CY485" s="6"/>
      <c r="CZ485" s="6"/>
      <c r="DA485" s="6"/>
      <c r="DB485" s="6"/>
      <c r="DC485" s="6"/>
      <c r="DD485" s="6"/>
      <c r="DE485" s="6"/>
      <c r="DF485" s="6"/>
      <c r="DG485" s="6"/>
      <c r="DH485" s="6"/>
      <c r="DI485" s="9"/>
      <c r="DJ485" s="9"/>
      <c r="DK485" s="9"/>
      <c r="DL485" s="9"/>
      <c r="DM485" s="9"/>
      <c r="DN485" s="9"/>
      <c r="DO485" s="9"/>
      <c r="DP485" s="9"/>
      <c r="DQ485" s="9"/>
      <c r="DR485" s="6"/>
      <c r="DS485" s="6"/>
      <c r="DT485" s="6"/>
      <c r="DU485" s="6"/>
      <c r="DV485" s="6"/>
      <c r="DW485" s="6"/>
      <c r="DX485" s="6"/>
      <c r="DY485" s="6"/>
      <c r="DZ485" s="6"/>
      <c r="EA485" s="6"/>
      <c r="EB485" s="6"/>
      <c r="EC485" s="6"/>
      <c r="ED485" s="6"/>
      <c r="EE485" s="6"/>
      <c r="EF485" s="6"/>
      <c r="EG485" s="6"/>
    </row>
    <row r="486" ht="13.5" customHeight="1">
      <c r="A486" s="6"/>
      <c r="B486" s="2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7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8"/>
      <c r="AE486" s="8"/>
      <c r="AF486" s="8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  <c r="CX486" s="6"/>
      <c r="CY486" s="6"/>
      <c r="CZ486" s="6"/>
      <c r="DA486" s="6"/>
      <c r="DB486" s="6"/>
      <c r="DC486" s="6"/>
      <c r="DD486" s="6"/>
      <c r="DE486" s="6"/>
      <c r="DF486" s="6"/>
      <c r="DG486" s="6"/>
      <c r="DH486" s="6"/>
      <c r="DI486" s="9"/>
      <c r="DJ486" s="9"/>
      <c r="DK486" s="9"/>
      <c r="DL486" s="9"/>
      <c r="DM486" s="9"/>
      <c r="DN486" s="9"/>
      <c r="DO486" s="9"/>
      <c r="DP486" s="9"/>
      <c r="DQ486" s="9"/>
      <c r="DR486" s="6"/>
      <c r="DS486" s="6"/>
      <c r="DT486" s="6"/>
      <c r="DU486" s="6"/>
      <c r="DV486" s="6"/>
      <c r="DW486" s="6"/>
      <c r="DX486" s="6"/>
      <c r="DY486" s="6"/>
      <c r="DZ486" s="6"/>
      <c r="EA486" s="6"/>
      <c r="EB486" s="6"/>
      <c r="EC486" s="6"/>
      <c r="ED486" s="6"/>
      <c r="EE486" s="6"/>
      <c r="EF486" s="6"/>
      <c r="EG486" s="6"/>
    </row>
    <row r="487" ht="13.5" customHeight="1">
      <c r="A487" s="6"/>
      <c r="B487" s="2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7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8"/>
      <c r="AE487" s="8"/>
      <c r="AF487" s="8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  <c r="CQ487" s="6"/>
      <c r="CR487" s="6"/>
      <c r="CS487" s="6"/>
      <c r="CT487" s="6"/>
      <c r="CU487" s="6"/>
      <c r="CV487" s="6"/>
      <c r="CW487" s="6"/>
      <c r="CX487" s="6"/>
      <c r="CY487" s="6"/>
      <c r="CZ487" s="6"/>
      <c r="DA487" s="6"/>
      <c r="DB487" s="6"/>
      <c r="DC487" s="6"/>
      <c r="DD487" s="6"/>
      <c r="DE487" s="6"/>
      <c r="DF487" s="6"/>
      <c r="DG487" s="6"/>
      <c r="DH487" s="6"/>
      <c r="DI487" s="9"/>
      <c r="DJ487" s="9"/>
      <c r="DK487" s="9"/>
      <c r="DL487" s="9"/>
      <c r="DM487" s="9"/>
      <c r="DN487" s="9"/>
      <c r="DO487" s="9"/>
      <c r="DP487" s="9"/>
      <c r="DQ487" s="9"/>
      <c r="DR487" s="6"/>
      <c r="DS487" s="6"/>
      <c r="DT487" s="6"/>
      <c r="DU487" s="6"/>
      <c r="DV487" s="6"/>
      <c r="DW487" s="6"/>
      <c r="DX487" s="6"/>
      <c r="DY487" s="6"/>
      <c r="DZ487" s="6"/>
      <c r="EA487" s="6"/>
      <c r="EB487" s="6"/>
      <c r="EC487" s="6"/>
      <c r="ED487" s="6"/>
      <c r="EE487" s="6"/>
      <c r="EF487" s="6"/>
      <c r="EG487" s="6"/>
    </row>
    <row r="488" ht="13.5" customHeight="1">
      <c r="A488" s="6"/>
      <c r="B488" s="2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7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8"/>
      <c r="AE488" s="8"/>
      <c r="AF488" s="8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  <c r="CQ488" s="6"/>
      <c r="CR488" s="6"/>
      <c r="CS488" s="6"/>
      <c r="CT488" s="6"/>
      <c r="CU488" s="6"/>
      <c r="CV488" s="6"/>
      <c r="CW488" s="6"/>
      <c r="CX488" s="6"/>
      <c r="CY488" s="6"/>
      <c r="CZ488" s="6"/>
      <c r="DA488" s="6"/>
      <c r="DB488" s="6"/>
      <c r="DC488" s="6"/>
      <c r="DD488" s="6"/>
      <c r="DE488" s="6"/>
      <c r="DF488" s="6"/>
      <c r="DG488" s="6"/>
      <c r="DH488" s="6"/>
      <c r="DI488" s="9"/>
      <c r="DJ488" s="9"/>
      <c r="DK488" s="9"/>
      <c r="DL488" s="9"/>
      <c r="DM488" s="9"/>
      <c r="DN488" s="9"/>
      <c r="DO488" s="9"/>
      <c r="DP488" s="9"/>
      <c r="DQ488" s="9"/>
      <c r="DR488" s="6"/>
      <c r="DS488" s="6"/>
      <c r="DT488" s="6"/>
      <c r="DU488" s="6"/>
      <c r="DV488" s="6"/>
      <c r="DW488" s="6"/>
      <c r="DX488" s="6"/>
      <c r="DY488" s="6"/>
      <c r="DZ488" s="6"/>
      <c r="EA488" s="6"/>
      <c r="EB488" s="6"/>
      <c r="EC488" s="6"/>
      <c r="ED488" s="6"/>
      <c r="EE488" s="6"/>
      <c r="EF488" s="6"/>
      <c r="EG488" s="6"/>
    </row>
    <row r="489" ht="13.5" customHeight="1">
      <c r="A489" s="6"/>
      <c r="B489" s="2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7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8"/>
      <c r="AE489" s="8"/>
      <c r="AF489" s="8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  <c r="CX489" s="6"/>
      <c r="CY489" s="6"/>
      <c r="CZ489" s="6"/>
      <c r="DA489" s="6"/>
      <c r="DB489" s="6"/>
      <c r="DC489" s="6"/>
      <c r="DD489" s="6"/>
      <c r="DE489" s="6"/>
      <c r="DF489" s="6"/>
      <c r="DG489" s="6"/>
      <c r="DH489" s="6"/>
      <c r="DI489" s="9"/>
      <c r="DJ489" s="9"/>
      <c r="DK489" s="9"/>
      <c r="DL489" s="9"/>
      <c r="DM489" s="9"/>
      <c r="DN489" s="9"/>
      <c r="DO489" s="9"/>
      <c r="DP489" s="9"/>
      <c r="DQ489" s="9"/>
      <c r="DR489" s="6"/>
      <c r="DS489" s="6"/>
      <c r="DT489" s="6"/>
      <c r="DU489" s="6"/>
      <c r="DV489" s="6"/>
      <c r="DW489" s="6"/>
      <c r="DX489" s="6"/>
      <c r="DY489" s="6"/>
      <c r="DZ489" s="6"/>
      <c r="EA489" s="6"/>
      <c r="EB489" s="6"/>
      <c r="EC489" s="6"/>
      <c r="ED489" s="6"/>
      <c r="EE489" s="6"/>
      <c r="EF489" s="6"/>
      <c r="EG489" s="6"/>
    </row>
    <row r="490" ht="13.5" customHeight="1">
      <c r="A490" s="6"/>
      <c r="B490" s="2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7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8"/>
      <c r="AE490" s="8"/>
      <c r="AF490" s="8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  <c r="CX490" s="6"/>
      <c r="CY490" s="6"/>
      <c r="CZ490" s="6"/>
      <c r="DA490" s="6"/>
      <c r="DB490" s="6"/>
      <c r="DC490" s="6"/>
      <c r="DD490" s="6"/>
      <c r="DE490" s="6"/>
      <c r="DF490" s="6"/>
      <c r="DG490" s="6"/>
      <c r="DH490" s="6"/>
      <c r="DI490" s="9"/>
      <c r="DJ490" s="9"/>
      <c r="DK490" s="9"/>
      <c r="DL490" s="9"/>
      <c r="DM490" s="9"/>
      <c r="DN490" s="9"/>
      <c r="DO490" s="9"/>
      <c r="DP490" s="9"/>
      <c r="DQ490" s="9"/>
      <c r="DR490" s="6"/>
      <c r="DS490" s="6"/>
      <c r="DT490" s="6"/>
      <c r="DU490" s="6"/>
      <c r="DV490" s="6"/>
      <c r="DW490" s="6"/>
      <c r="DX490" s="6"/>
      <c r="DY490" s="6"/>
      <c r="DZ490" s="6"/>
      <c r="EA490" s="6"/>
      <c r="EB490" s="6"/>
      <c r="EC490" s="6"/>
      <c r="ED490" s="6"/>
      <c r="EE490" s="6"/>
      <c r="EF490" s="6"/>
      <c r="EG490" s="6"/>
    </row>
    <row r="491" ht="13.5" customHeight="1">
      <c r="A491" s="6"/>
      <c r="B491" s="2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7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8"/>
      <c r="AE491" s="8"/>
      <c r="AF491" s="8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  <c r="DE491" s="6"/>
      <c r="DF491" s="6"/>
      <c r="DG491" s="6"/>
      <c r="DH491" s="6"/>
      <c r="DI491" s="9"/>
      <c r="DJ491" s="9"/>
      <c r="DK491" s="9"/>
      <c r="DL491" s="9"/>
      <c r="DM491" s="9"/>
      <c r="DN491" s="9"/>
      <c r="DO491" s="9"/>
      <c r="DP491" s="9"/>
      <c r="DQ491" s="9"/>
      <c r="DR491" s="6"/>
      <c r="DS491" s="6"/>
      <c r="DT491" s="6"/>
      <c r="DU491" s="6"/>
      <c r="DV491" s="6"/>
      <c r="DW491" s="6"/>
      <c r="DX491" s="6"/>
      <c r="DY491" s="6"/>
      <c r="DZ491" s="6"/>
      <c r="EA491" s="6"/>
      <c r="EB491" s="6"/>
      <c r="EC491" s="6"/>
      <c r="ED491" s="6"/>
      <c r="EE491" s="6"/>
      <c r="EF491" s="6"/>
      <c r="EG491" s="6"/>
    </row>
    <row r="492" ht="13.5" customHeight="1">
      <c r="A492" s="6"/>
      <c r="B492" s="2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7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8"/>
      <c r="AE492" s="8"/>
      <c r="AF492" s="8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6"/>
      <c r="CZ492" s="6"/>
      <c r="DA492" s="6"/>
      <c r="DB492" s="6"/>
      <c r="DC492" s="6"/>
      <c r="DD492" s="6"/>
      <c r="DE492" s="6"/>
      <c r="DF492" s="6"/>
      <c r="DG492" s="6"/>
      <c r="DH492" s="6"/>
      <c r="DI492" s="9"/>
      <c r="DJ492" s="9"/>
      <c r="DK492" s="9"/>
      <c r="DL492" s="9"/>
      <c r="DM492" s="9"/>
      <c r="DN492" s="9"/>
      <c r="DO492" s="9"/>
      <c r="DP492" s="9"/>
      <c r="DQ492" s="9"/>
      <c r="DR492" s="6"/>
      <c r="DS492" s="6"/>
      <c r="DT492" s="6"/>
      <c r="DU492" s="6"/>
      <c r="DV492" s="6"/>
      <c r="DW492" s="6"/>
      <c r="DX492" s="6"/>
      <c r="DY492" s="6"/>
      <c r="DZ492" s="6"/>
      <c r="EA492" s="6"/>
      <c r="EB492" s="6"/>
      <c r="EC492" s="6"/>
      <c r="ED492" s="6"/>
      <c r="EE492" s="6"/>
      <c r="EF492" s="6"/>
      <c r="EG492" s="6"/>
    </row>
    <row r="493" ht="13.5" customHeight="1">
      <c r="A493" s="6"/>
      <c r="B493" s="2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7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8"/>
      <c r="AE493" s="8"/>
      <c r="AF493" s="8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6"/>
      <c r="CM493" s="6"/>
      <c r="CN493" s="6"/>
      <c r="CO493" s="6"/>
      <c r="CP493" s="6"/>
      <c r="CQ493" s="6"/>
      <c r="CR493" s="6"/>
      <c r="CS493" s="6"/>
      <c r="CT493" s="6"/>
      <c r="CU493" s="6"/>
      <c r="CV493" s="6"/>
      <c r="CW493" s="6"/>
      <c r="CX493" s="6"/>
      <c r="CY493" s="6"/>
      <c r="CZ493" s="6"/>
      <c r="DA493" s="6"/>
      <c r="DB493" s="6"/>
      <c r="DC493" s="6"/>
      <c r="DD493" s="6"/>
      <c r="DE493" s="6"/>
      <c r="DF493" s="6"/>
      <c r="DG493" s="6"/>
      <c r="DH493" s="6"/>
      <c r="DI493" s="9"/>
      <c r="DJ493" s="9"/>
      <c r="DK493" s="9"/>
      <c r="DL493" s="9"/>
      <c r="DM493" s="9"/>
      <c r="DN493" s="9"/>
      <c r="DO493" s="9"/>
      <c r="DP493" s="9"/>
      <c r="DQ493" s="9"/>
      <c r="DR493" s="6"/>
      <c r="DS493" s="6"/>
      <c r="DT493" s="6"/>
      <c r="DU493" s="6"/>
      <c r="DV493" s="6"/>
      <c r="DW493" s="6"/>
      <c r="DX493" s="6"/>
      <c r="DY493" s="6"/>
      <c r="DZ493" s="6"/>
      <c r="EA493" s="6"/>
      <c r="EB493" s="6"/>
      <c r="EC493" s="6"/>
      <c r="ED493" s="6"/>
      <c r="EE493" s="6"/>
      <c r="EF493" s="6"/>
      <c r="EG493" s="6"/>
    </row>
    <row r="494" ht="13.5" customHeight="1">
      <c r="A494" s="6"/>
      <c r="B494" s="2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7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8"/>
      <c r="AE494" s="8"/>
      <c r="AF494" s="8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6"/>
      <c r="CM494" s="6"/>
      <c r="CN494" s="6"/>
      <c r="CO494" s="6"/>
      <c r="CP494" s="6"/>
      <c r="CQ494" s="6"/>
      <c r="CR494" s="6"/>
      <c r="CS494" s="6"/>
      <c r="CT494" s="6"/>
      <c r="CU494" s="6"/>
      <c r="CV494" s="6"/>
      <c r="CW494" s="6"/>
      <c r="CX494" s="6"/>
      <c r="CY494" s="6"/>
      <c r="CZ494" s="6"/>
      <c r="DA494" s="6"/>
      <c r="DB494" s="6"/>
      <c r="DC494" s="6"/>
      <c r="DD494" s="6"/>
      <c r="DE494" s="6"/>
      <c r="DF494" s="6"/>
      <c r="DG494" s="6"/>
      <c r="DH494" s="6"/>
      <c r="DI494" s="9"/>
      <c r="DJ494" s="9"/>
      <c r="DK494" s="9"/>
      <c r="DL494" s="9"/>
      <c r="DM494" s="9"/>
      <c r="DN494" s="9"/>
      <c r="DO494" s="9"/>
      <c r="DP494" s="9"/>
      <c r="DQ494" s="9"/>
      <c r="DR494" s="6"/>
      <c r="DS494" s="6"/>
      <c r="DT494" s="6"/>
      <c r="DU494" s="6"/>
      <c r="DV494" s="6"/>
      <c r="DW494" s="6"/>
      <c r="DX494" s="6"/>
      <c r="DY494" s="6"/>
      <c r="DZ494" s="6"/>
      <c r="EA494" s="6"/>
      <c r="EB494" s="6"/>
      <c r="EC494" s="6"/>
      <c r="ED494" s="6"/>
      <c r="EE494" s="6"/>
      <c r="EF494" s="6"/>
      <c r="EG494" s="6"/>
    </row>
    <row r="495" ht="13.5" customHeight="1">
      <c r="A495" s="6"/>
      <c r="B495" s="2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7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8"/>
      <c r="AE495" s="8"/>
      <c r="AF495" s="8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  <c r="CQ495" s="6"/>
      <c r="CR495" s="6"/>
      <c r="CS495" s="6"/>
      <c r="CT495" s="6"/>
      <c r="CU495" s="6"/>
      <c r="CV495" s="6"/>
      <c r="CW495" s="6"/>
      <c r="CX495" s="6"/>
      <c r="CY495" s="6"/>
      <c r="CZ495" s="6"/>
      <c r="DA495" s="6"/>
      <c r="DB495" s="6"/>
      <c r="DC495" s="6"/>
      <c r="DD495" s="6"/>
      <c r="DE495" s="6"/>
      <c r="DF495" s="6"/>
      <c r="DG495" s="6"/>
      <c r="DH495" s="6"/>
      <c r="DI495" s="9"/>
      <c r="DJ495" s="9"/>
      <c r="DK495" s="9"/>
      <c r="DL495" s="9"/>
      <c r="DM495" s="9"/>
      <c r="DN495" s="9"/>
      <c r="DO495" s="9"/>
      <c r="DP495" s="9"/>
      <c r="DQ495" s="9"/>
      <c r="DR495" s="6"/>
      <c r="DS495" s="6"/>
      <c r="DT495" s="6"/>
      <c r="DU495" s="6"/>
      <c r="DV495" s="6"/>
      <c r="DW495" s="6"/>
      <c r="DX495" s="6"/>
      <c r="DY495" s="6"/>
      <c r="DZ495" s="6"/>
      <c r="EA495" s="6"/>
      <c r="EB495" s="6"/>
      <c r="EC495" s="6"/>
      <c r="ED495" s="6"/>
      <c r="EE495" s="6"/>
      <c r="EF495" s="6"/>
      <c r="EG495" s="6"/>
    </row>
    <row r="496" ht="13.5" customHeight="1">
      <c r="A496" s="6"/>
      <c r="B496" s="2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7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8"/>
      <c r="AE496" s="8"/>
      <c r="AF496" s="8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  <c r="CX496" s="6"/>
      <c r="CY496" s="6"/>
      <c r="CZ496" s="6"/>
      <c r="DA496" s="6"/>
      <c r="DB496" s="6"/>
      <c r="DC496" s="6"/>
      <c r="DD496" s="6"/>
      <c r="DE496" s="6"/>
      <c r="DF496" s="6"/>
      <c r="DG496" s="6"/>
      <c r="DH496" s="6"/>
      <c r="DI496" s="9"/>
      <c r="DJ496" s="9"/>
      <c r="DK496" s="9"/>
      <c r="DL496" s="9"/>
      <c r="DM496" s="9"/>
      <c r="DN496" s="9"/>
      <c r="DO496" s="9"/>
      <c r="DP496" s="9"/>
      <c r="DQ496" s="9"/>
      <c r="DR496" s="6"/>
      <c r="DS496" s="6"/>
      <c r="DT496" s="6"/>
      <c r="DU496" s="6"/>
      <c r="DV496" s="6"/>
      <c r="DW496" s="6"/>
      <c r="DX496" s="6"/>
      <c r="DY496" s="6"/>
      <c r="DZ496" s="6"/>
      <c r="EA496" s="6"/>
      <c r="EB496" s="6"/>
      <c r="EC496" s="6"/>
      <c r="ED496" s="6"/>
      <c r="EE496" s="6"/>
      <c r="EF496" s="6"/>
      <c r="EG496" s="6"/>
    </row>
    <row r="497" ht="13.5" customHeight="1">
      <c r="A497" s="6"/>
      <c r="B497" s="2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7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8"/>
      <c r="AE497" s="8"/>
      <c r="AF497" s="8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  <c r="DE497" s="6"/>
      <c r="DF497" s="6"/>
      <c r="DG497" s="6"/>
      <c r="DH497" s="6"/>
      <c r="DI497" s="9"/>
      <c r="DJ497" s="9"/>
      <c r="DK497" s="9"/>
      <c r="DL497" s="9"/>
      <c r="DM497" s="9"/>
      <c r="DN497" s="9"/>
      <c r="DO497" s="9"/>
      <c r="DP497" s="9"/>
      <c r="DQ497" s="9"/>
      <c r="DR497" s="6"/>
      <c r="DS497" s="6"/>
      <c r="DT497" s="6"/>
      <c r="DU497" s="6"/>
      <c r="DV497" s="6"/>
      <c r="DW497" s="6"/>
      <c r="DX497" s="6"/>
      <c r="DY497" s="6"/>
      <c r="DZ497" s="6"/>
      <c r="EA497" s="6"/>
      <c r="EB497" s="6"/>
      <c r="EC497" s="6"/>
      <c r="ED497" s="6"/>
      <c r="EE497" s="6"/>
      <c r="EF497" s="6"/>
      <c r="EG497" s="6"/>
    </row>
    <row r="498" ht="13.5" customHeight="1">
      <c r="A498" s="6"/>
      <c r="B498" s="2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7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8"/>
      <c r="AE498" s="8"/>
      <c r="AF498" s="8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  <c r="CX498" s="6"/>
      <c r="CY498" s="6"/>
      <c r="CZ498" s="6"/>
      <c r="DA498" s="6"/>
      <c r="DB498" s="6"/>
      <c r="DC498" s="6"/>
      <c r="DD498" s="6"/>
      <c r="DE498" s="6"/>
      <c r="DF498" s="6"/>
      <c r="DG498" s="6"/>
      <c r="DH498" s="6"/>
      <c r="DI498" s="9"/>
      <c r="DJ498" s="9"/>
      <c r="DK498" s="9"/>
      <c r="DL498" s="9"/>
      <c r="DM498" s="9"/>
      <c r="DN498" s="9"/>
      <c r="DO498" s="9"/>
      <c r="DP498" s="9"/>
      <c r="DQ498" s="9"/>
      <c r="DR498" s="6"/>
      <c r="DS498" s="6"/>
      <c r="DT498" s="6"/>
      <c r="DU498" s="6"/>
      <c r="DV498" s="6"/>
      <c r="DW498" s="6"/>
      <c r="DX498" s="6"/>
      <c r="DY498" s="6"/>
      <c r="DZ498" s="6"/>
      <c r="EA498" s="6"/>
      <c r="EB498" s="6"/>
      <c r="EC498" s="6"/>
      <c r="ED498" s="6"/>
      <c r="EE498" s="6"/>
      <c r="EF498" s="6"/>
      <c r="EG498" s="6"/>
    </row>
    <row r="499" ht="13.5" customHeight="1">
      <c r="A499" s="6"/>
      <c r="B499" s="2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7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8"/>
      <c r="AE499" s="8"/>
      <c r="AF499" s="8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  <c r="CX499" s="6"/>
      <c r="CY499" s="6"/>
      <c r="CZ499" s="6"/>
      <c r="DA499" s="6"/>
      <c r="DB499" s="6"/>
      <c r="DC499" s="6"/>
      <c r="DD499" s="6"/>
      <c r="DE499" s="6"/>
      <c r="DF499" s="6"/>
      <c r="DG499" s="6"/>
      <c r="DH499" s="6"/>
      <c r="DI499" s="9"/>
      <c r="DJ499" s="9"/>
      <c r="DK499" s="9"/>
      <c r="DL499" s="9"/>
      <c r="DM499" s="9"/>
      <c r="DN499" s="9"/>
      <c r="DO499" s="9"/>
      <c r="DP499" s="9"/>
      <c r="DQ499" s="9"/>
      <c r="DR499" s="6"/>
      <c r="DS499" s="6"/>
      <c r="DT499" s="6"/>
      <c r="DU499" s="6"/>
      <c r="DV499" s="6"/>
      <c r="DW499" s="6"/>
      <c r="DX499" s="6"/>
      <c r="DY499" s="6"/>
      <c r="DZ499" s="6"/>
      <c r="EA499" s="6"/>
      <c r="EB499" s="6"/>
      <c r="EC499" s="6"/>
      <c r="ED499" s="6"/>
      <c r="EE499" s="6"/>
      <c r="EF499" s="6"/>
      <c r="EG499" s="6"/>
    </row>
    <row r="500" ht="13.5" customHeight="1">
      <c r="A500" s="6"/>
      <c r="B500" s="2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7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8"/>
      <c r="AE500" s="8"/>
      <c r="AF500" s="8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  <c r="CX500" s="6"/>
      <c r="CY500" s="6"/>
      <c r="CZ500" s="6"/>
      <c r="DA500" s="6"/>
      <c r="DB500" s="6"/>
      <c r="DC500" s="6"/>
      <c r="DD500" s="6"/>
      <c r="DE500" s="6"/>
      <c r="DF500" s="6"/>
      <c r="DG500" s="6"/>
      <c r="DH500" s="6"/>
      <c r="DI500" s="9"/>
      <c r="DJ500" s="9"/>
      <c r="DK500" s="9"/>
      <c r="DL500" s="9"/>
      <c r="DM500" s="9"/>
      <c r="DN500" s="9"/>
      <c r="DO500" s="9"/>
      <c r="DP500" s="9"/>
      <c r="DQ500" s="9"/>
      <c r="DR500" s="6"/>
      <c r="DS500" s="6"/>
      <c r="DT500" s="6"/>
      <c r="DU500" s="6"/>
      <c r="DV500" s="6"/>
      <c r="DW500" s="6"/>
      <c r="DX500" s="6"/>
      <c r="DY500" s="6"/>
      <c r="DZ500" s="6"/>
      <c r="EA500" s="6"/>
      <c r="EB500" s="6"/>
      <c r="EC500" s="6"/>
      <c r="ED500" s="6"/>
      <c r="EE500" s="6"/>
      <c r="EF500" s="6"/>
      <c r="EG500" s="6"/>
    </row>
    <row r="501" ht="13.5" customHeight="1">
      <c r="A501" s="6"/>
      <c r="B501" s="2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7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8"/>
      <c r="AE501" s="8"/>
      <c r="AF501" s="8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  <c r="CO501" s="6"/>
      <c r="CP501" s="6"/>
      <c r="CQ501" s="6"/>
      <c r="CR501" s="6"/>
      <c r="CS501" s="6"/>
      <c r="CT501" s="6"/>
      <c r="CU501" s="6"/>
      <c r="CV501" s="6"/>
      <c r="CW501" s="6"/>
      <c r="CX501" s="6"/>
      <c r="CY501" s="6"/>
      <c r="CZ501" s="6"/>
      <c r="DA501" s="6"/>
      <c r="DB501" s="6"/>
      <c r="DC501" s="6"/>
      <c r="DD501" s="6"/>
      <c r="DE501" s="6"/>
      <c r="DF501" s="6"/>
      <c r="DG501" s="6"/>
      <c r="DH501" s="6"/>
      <c r="DI501" s="9"/>
      <c r="DJ501" s="9"/>
      <c r="DK501" s="9"/>
      <c r="DL501" s="9"/>
      <c r="DM501" s="9"/>
      <c r="DN501" s="9"/>
      <c r="DO501" s="9"/>
      <c r="DP501" s="9"/>
      <c r="DQ501" s="9"/>
      <c r="DR501" s="6"/>
      <c r="DS501" s="6"/>
      <c r="DT501" s="6"/>
      <c r="DU501" s="6"/>
      <c r="DV501" s="6"/>
      <c r="DW501" s="6"/>
      <c r="DX501" s="6"/>
      <c r="DY501" s="6"/>
      <c r="DZ501" s="6"/>
      <c r="EA501" s="6"/>
      <c r="EB501" s="6"/>
      <c r="EC501" s="6"/>
      <c r="ED501" s="6"/>
      <c r="EE501" s="6"/>
      <c r="EF501" s="6"/>
      <c r="EG501" s="6"/>
    </row>
    <row r="502" ht="13.5" customHeight="1">
      <c r="A502" s="6"/>
      <c r="B502" s="2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7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8"/>
      <c r="AE502" s="8"/>
      <c r="AF502" s="8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6"/>
      <c r="CM502" s="6"/>
      <c r="CN502" s="6"/>
      <c r="CO502" s="6"/>
      <c r="CP502" s="6"/>
      <c r="CQ502" s="6"/>
      <c r="CR502" s="6"/>
      <c r="CS502" s="6"/>
      <c r="CT502" s="6"/>
      <c r="CU502" s="6"/>
      <c r="CV502" s="6"/>
      <c r="CW502" s="6"/>
      <c r="CX502" s="6"/>
      <c r="CY502" s="6"/>
      <c r="CZ502" s="6"/>
      <c r="DA502" s="6"/>
      <c r="DB502" s="6"/>
      <c r="DC502" s="6"/>
      <c r="DD502" s="6"/>
      <c r="DE502" s="6"/>
      <c r="DF502" s="6"/>
      <c r="DG502" s="6"/>
      <c r="DH502" s="6"/>
      <c r="DI502" s="9"/>
      <c r="DJ502" s="9"/>
      <c r="DK502" s="9"/>
      <c r="DL502" s="9"/>
      <c r="DM502" s="9"/>
      <c r="DN502" s="9"/>
      <c r="DO502" s="9"/>
      <c r="DP502" s="9"/>
      <c r="DQ502" s="9"/>
      <c r="DR502" s="6"/>
      <c r="DS502" s="6"/>
      <c r="DT502" s="6"/>
      <c r="DU502" s="6"/>
      <c r="DV502" s="6"/>
      <c r="DW502" s="6"/>
      <c r="DX502" s="6"/>
      <c r="DY502" s="6"/>
      <c r="DZ502" s="6"/>
      <c r="EA502" s="6"/>
      <c r="EB502" s="6"/>
      <c r="EC502" s="6"/>
      <c r="ED502" s="6"/>
      <c r="EE502" s="6"/>
      <c r="EF502" s="6"/>
      <c r="EG502" s="6"/>
    </row>
    <row r="503" ht="13.5" customHeight="1">
      <c r="A503" s="6"/>
      <c r="B503" s="2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7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8"/>
      <c r="AE503" s="8"/>
      <c r="AF503" s="8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  <c r="CQ503" s="6"/>
      <c r="CR503" s="6"/>
      <c r="CS503" s="6"/>
      <c r="CT503" s="6"/>
      <c r="CU503" s="6"/>
      <c r="CV503" s="6"/>
      <c r="CW503" s="6"/>
      <c r="CX503" s="6"/>
      <c r="CY503" s="6"/>
      <c r="CZ503" s="6"/>
      <c r="DA503" s="6"/>
      <c r="DB503" s="6"/>
      <c r="DC503" s="6"/>
      <c r="DD503" s="6"/>
      <c r="DE503" s="6"/>
      <c r="DF503" s="6"/>
      <c r="DG503" s="6"/>
      <c r="DH503" s="6"/>
      <c r="DI503" s="9"/>
      <c r="DJ503" s="9"/>
      <c r="DK503" s="9"/>
      <c r="DL503" s="9"/>
      <c r="DM503" s="9"/>
      <c r="DN503" s="9"/>
      <c r="DO503" s="9"/>
      <c r="DP503" s="9"/>
      <c r="DQ503" s="9"/>
      <c r="DR503" s="6"/>
      <c r="DS503" s="6"/>
      <c r="DT503" s="6"/>
      <c r="DU503" s="6"/>
      <c r="DV503" s="6"/>
      <c r="DW503" s="6"/>
      <c r="DX503" s="6"/>
      <c r="DY503" s="6"/>
      <c r="DZ503" s="6"/>
      <c r="EA503" s="6"/>
      <c r="EB503" s="6"/>
      <c r="EC503" s="6"/>
      <c r="ED503" s="6"/>
      <c r="EE503" s="6"/>
      <c r="EF503" s="6"/>
      <c r="EG503" s="6"/>
    </row>
    <row r="504" ht="13.5" customHeight="1">
      <c r="A504" s="6"/>
      <c r="B504" s="2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7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8"/>
      <c r="AE504" s="8"/>
      <c r="AF504" s="8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  <c r="CQ504" s="6"/>
      <c r="CR504" s="6"/>
      <c r="CS504" s="6"/>
      <c r="CT504" s="6"/>
      <c r="CU504" s="6"/>
      <c r="CV504" s="6"/>
      <c r="CW504" s="6"/>
      <c r="CX504" s="6"/>
      <c r="CY504" s="6"/>
      <c r="CZ504" s="6"/>
      <c r="DA504" s="6"/>
      <c r="DB504" s="6"/>
      <c r="DC504" s="6"/>
      <c r="DD504" s="6"/>
      <c r="DE504" s="6"/>
      <c r="DF504" s="6"/>
      <c r="DG504" s="6"/>
      <c r="DH504" s="6"/>
      <c r="DI504" s="9"/>
      <c r="DJ504" s="9"/>
      <c r="DK504" s="9"/>
      <c r="DL504" s="9"/>
      <c r="DM504" s="9"/>
      <c r="DN504" s="9"/>
      <c r="DO504" s="9"/>
      <c r="DP504" s="9"/>
      <c r="DQ504" s="9"/>
      <c r="DR504" s="6"/>
      <c r="DS504" s="6"/>
      <c r="DT504" s="6"/>
      <c r="DU504" s="6"/>
      <c r="DV504" s="6"/>
      <c r="DW504" s="6"/>
      <c r="DX504" s="6"/>
      <c r="DY504" s="6"/>
      <c r="DZ504" s="6"/>
      <c r="EA504" s="6"/>
      <c r="EB504" s="6"/>
      <c r="EC504" s="6"/>
      <c r="ED504" s="6"/>
      <c r="EE504" s="6"/>
      <c r="EF504" s="6"/>
      <c r="EG504" s="6"/>
    </row>
    <row r="505" ht="13.5" customHeight="1">
      <c r="A505" s="6"/>
      <c r="B505" s="2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7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8"/>
      <c r="AE505" s="8"/>
      <c r="AF505" s="8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  <c r="CQ505" s="6"/>
      <c r="CR505" s="6"/>
      <c r="CS505" s="6"/>
      <c r="CT505" s="6"/>
      <c r="CU505" s="6"/>
      <c r="CV505" s="6"/>
      <c r="CW505" s="6"/>
      <c r="CX505" s="6"/>
      <c r="CY505" s="6"/>
      <c r="CZ505" s="6"/>
      <c r="DA505" s="6"/>
      <c r="DB505" s="6"/>
      <c r="DC505" s="6"/>
      <c r="DD505" s="6"/>
      <c r="DE505" s="6"/>
      <c r="DF505" s="6"/>
      <c r="DG505" s="6"/>
      <c r="DH505" s="6"/>
      <c r="DI505" s="9"/>
      <c r="DJ505" s="9"/>
      <c r="DK505" s="9"/>
      <c r="DL505" s="9"/>
      <c r="DM505" s="9"/>
      <c r="DN505" s="9"/>
      <c r="DO505" s="9"/>
      <c r="DP505" s="9"/>
      <c r="DQ505" s="9"/>
      <c r="DR505" s="6"/>
      <c r="DS505" s="6"/>
      <c r="DT505" s="6"/>
      <c r="DU505" s="6"/>
      <c r="DV505" s="6"/>
      <c r="DW505" s="6"/>
      <c r="DX505" s="6"/>
      <c r="DY505" s="6"/>
      <c r="DZ505" s="6"/>
      <c r="EA505" s="6"/>
      <c r="EB505" s="6"/>
      <c r="EC505" s="6"/>
      <c r="ED505" s="6"/>
      <c r="EE505" s="6"/>
      <c r="EF505" s="6"/>
      <c r="EG505" s="6"/>
    </row>
    <row r="506" ht="13.5" customHeight="1">
      <c r="A506" s="6"/>
      <c r="B506" s="2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7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8"/>
      <c r="AE506" s="8"/>
      <c r="AF506" s="8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  <c r="CQ506" s="6"/>
      <c r="CR506" s="6"/>
      <c r="CS506" s="6"/>
      <c r="CT506" s="6"/>
      <c r="CU506" s="6"/>
      <c r="CV506" s="6"/>
      <c r="CW506" s="6"/>
      <c r="CX506" s="6"/>
      <c r="CY506" s="6"/>
      <c r="CZ506" s="6"/>
      <c r="DA506" s="6"/>
      <c r="DB506" s="6"/>
      <c r="DC506" s="6"/>
      <c r="DD506" s="6"/>
      <c r="DE506" s="6"/>
      <c r="DF506" s="6"/>
      <c r="DG506" s="6"/>
      <c r="DH506" s="6"/>
      <c r="DI506" s="9"/>
      <c r="DJ506" s="9"/>
      <c r="DK506" s="9"/>
      <c r="DL506" s="9"/>
      <c r="DM506" s="9"/>
      <c r="DN506" s="9"/>
      <c r="DO506" s="9"/>
      <c r="DP506" s="9"/>
      <c r="DQ506" s="9"/>
      <c r="DR506" s="6"/>
      <c r="DS506" s="6"/>
      <c r="DT506" s="6"/>
      <c r="DU506" s="6"/>
      <c r="DV506" s="6"/>
      <c r="DW506" s="6"/>
      <c r="DX506" s="6"/>
      <c r="DY506" s="6"/>
      <c r="DZ506" s="6"/>
      <c r="EA506" s="6"/>
      <c r="EB506" s="6"/>
      <c r="EC506" s="6"/>
      <c r="ED506" s="6"/>
      <c r="EE506" s="6"/>
      <c r="EF506" s="6"/>
      <c r="EG506" s="6"/>
    </row>
    <row r="507" ht="13.5" customHeight="1">
      <c r="A507" s="6"/>
      <c r="B507" s="2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7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8"/>
      <c r="AE507" s="8"/>
      <c r="AF507" s="8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  <c r="CQ507" s="6"/>
      <c r="CR507" s="6"/>
      <c r="CS507" s="6"/>
      <c r="CT507" s="6"/>
      <c r="CU507" s="6"/>
      <c r="CV507" s="6"/>
      <c r="CW507" s="6"/>
      <c r="CX507" s="6"/>
      <c r="CY507" s="6"/>
      <c r="CZ507" s="6"/>
      <c r="DA507" s="6"/>
      <c r="DB507" s="6"/>
      <c r="DC507" s="6"/>
      <c r="DD507" s="6"/>
      <c r="DE507" s="6"/>
      <c r="DF507" s="6"/>
      <c r="DG507" s="6"/>
      <c r="DH507" s="6"/>
      <c r="DI507" s="9"/>
      <c r="DJ507" s="9"/>
      <c r="DK507" s="9"/>
      <c r="DL507" s="9"/>
      <c r="DM507" s="9"/>
      <c r="DN507" s="9"/>
      <c r="DO507" s="9"/>
      <c r="DP507" s="9"/>
      <c r="DQ507" s="9"/>
      <c r="DR507" s="6"/>
      <c r="DS507" s="6"/>
      <c r="DT507" s="6"/>
      <c r="DU507" s="6"/>
      <c r="DV507" s="6"/>
      <c r="DW507" s="6"/>
      <c r="DX507" s="6"/>
      <c r="DY507" s="6"/>
      <c r="DZ507" s="6"/>
      <c r="EA507" s="6"/>
      <c r="EB507" s="6"/>
      <c r="EC507" s="6"/>
      <c r="ED507" s="6"/>
      <c r="EE507" s="6"/>
      <c r="EF507" s="6"/>
      <c r="EG507" s="6"/>
    </row>
    <row r="508" ht="13.5" customHeight="1">
      <c r="A508" s="6"/>
      <c r="B508" s="2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7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8"/>
      <c r="AE508" s="8"/>
      <c r="AF508" s="8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  <c r="CQ508" s="6"/>
      <c r="CR508" s="6"/>
      <c r="CS508" s="6"/>
      <c r="CT508" s="6"/>
      <c r="CU508" s="6"/>
      <c r="CV508" s="6"/>
      <c r="CW508" s="6"/>
      <c r="CX508" s="6"/>
      <c r="CY508" s="6"/>
      <c r="CZ508" s="6"/>
      <c r="DA508" s="6"/>
      <c r="DB508" s="6"/>
      <c r="DC508" s="6"/>
      <c r="DD508" s="6"/>
      <c r="DE508" s="6"/>
      <c r="DF508" s="6"/>
      <c r="DG508" s="6"/>
      <c r="DH508" s="6"/>
      <c r="DI508" s="9"/>
      <c r="DJ508" s="9"/>
      <c r="DK508" s="9"/>
      <c r="DL508" s="9"/>
      <c r="DM508" s="9"/>
      <c r="DN508" s="9"/>
      <c r="DO508" s="9"/>
      <c r="DP508" s="9"/>
      <c r="DQ508" s="9"/>
      <c r="DR508" s="6"/>
      <c r="DS508" s="6"/>
      <c r="DT508" s="6"/>
      <c r="DU508" s="6"/>
      <c r="DV508" s="6"/>
      <c r="DW508" s="6"/>
      <c r="DX508" s="6"/>
      <c r="DY508" s="6"/>
      <c r="DZ508" s="6"/>
      <c r="EA508" s="6"/>
      <c r="EB508" s="6"/>
      <c r="EC508" s="6"/>
      <c r="ED508" s="6"/>
      <c r="EE508" s="6"/>
      <c r="EF508" s="6"/>
      <c r="EG508" s="6"/>
    </row>
    <row r="509" ht="13.5" customHeight="1">
      <c r="A509" s="6"/>
      <c r="B509" s="2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7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8"/>
      <c r="AE509" s="8"/>
      <c r="AF509" s="8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6"/>
      <c r="CM509" s="6"/>
      <c r="CN509" s="6"/>
      <c r="CO509" s="6"/>
      <c r="CP509" s="6"/>
      <c r="CQ509" s="6"/>
      <c r="CR509" s="6"/>
      <c r="CS509" s="6"/>
      <c r="CT509" s="6"/>
      <c r="CU509" s="6"/>
      <c r="CV509" s="6"/>
      <c r="CW509" s="6"/>
      <c r="CX509" s="6"/>
      <c r="CY509" s="6"/>
      <c r="CZ509" s="6"/>
      <c r="DA509" s="6"/>
      <c r="DB509" s="6"/>
      <c r="DC509" s="6"/>
      <c r="DD509" s="6"/>
      <c r="DE509" s="6"/>
      <c r="DF509" s="6"/>
      <c r="DG509" s="6"/>
      <c r="DH509" s="6"/>
      <c r="DI509" s="9"/>
      <c r="DJ509" s="9"/>
      <c r="DK509" s="9"/>
      <c r="DL509" s="9"/>
      <c r="DM509" s="9"/>
      <c r="DN509" s="9"/>
      <c r="DO509" s="9"/>
      <c r="DP509" s="9"/>
      <c r="DQ509" s="9"/>
      <c r="DR509" s="6"/>
      <c r="DS509" s="6"/>
      <c r="DT509" s="6"/>
      <c r="DU509" s="6"/>
      <c r="DV509" s="6"/>
      <c r="DW509" s="6"/>
      <c r="DX509" s="6"/>
      <c r="DY509" s="6"/>
      <c r="DZ509" s="6"/>
      <c r="EA509" s="6"/>
      <c r="EB509" s="6"/>
      <c r="EC509" s="6"/>
      <c r="ED509" s="6"/>
      <c r="EE509" s="6"/>
      <c r="EF509" s="6"/>
      <c r="EG509" s="6"/>
    </row>
    <row r="510" ht="13.5" customHeight="1">
      <c r="A510" s="6"/>
      <c r="B510" s="2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7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8"/>
      <c r="AE510" s="8"/>
      <c r="AF510" s="8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6"/>
      <c r="CM510" s="6"/>
      <c r="CN510" s="6"/>
      <c r="CO510" s="6"/>
      <c r="CP510" s="6"/>
      <c r="CQ510" s="6"/>
      <c r="CR510" s="6"/>
      <c r="CS510" s="6"/>
      <c r="CT510" s="6"/>
      <c r="CU510" s="6"/>
      <c r="CV510" s="6"/>
      <c r="CW510" s="6"/>
      <c r="CX510" s="6"/>
      <c r="CY510" s="6"/>
      <c r="CZ510" s="6"/>
      <c r="DA510" s="6"/>
      <c r="DB510" s="6"/>
      <c r="DC510" s="6"/>
      <c r="DD510" s="6"/>
      <c r="DE510" s="6"/>
      <c r="DF510" s="6"/>
      <c r="DG510" s="6"/>
      <c r="DH510" s="6"/>
      <c r="DI510" s="9"/>
      <c r="DJ510" s="9"/>
      <c r="DK510" s="9"/>
      <c r="DL510" s="9"/>
      <c r="DM510" s="9"/>
      <c r="DN510" s="9"/>
      <c r="DO510" s="9"/>
      <c r="DP510" s="9"/>
      <c r="DQ510" s="9"/>
      <c r="DR510" s="6"/>
      <c r="DS510" s="6"/>
      <c r="DT510" s="6"/>
      <c r="DU510" s="6"/>
      <c r="DV510" s="6"/>
      <c r="DW510" s="6"/>
      <c r="DX510" s="6"/>
      <c r="DY510" s="6"/>
      <c r="DZ510" s="6"/>
      <c r="EA510" s="6"/>
      <c r="EB510" s="6"/>
      <c r="EC510" s="6"/>
      <c r="ED510" s="6"/>
      <c r="EE510" s="6"/>
      <c r="EF510" s="6"/>
      <c r="EG510" s="6"/>
    </row>
    <row r="511" ht="13.5" customHeight="1">
      <c r="A511" s="6"/>
      <c r="B511" s="2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7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8"/>
      <c r="AE511" s="8"/>
      <c r="AF511" s="8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6"/>
      <c r="CM511" s="6"/>
      <c r="CN511" s="6"/>
      <c r="CO511" s="6"/>
      <c r="CP511" s="6"/>
      <c r="CQ511" s="6"/>
      <c r="CR511" s="6"/>
      <c r="CS511" s="6"/>
      <c r="CT511" s="6"/>
      <c r="CU511" s="6"/>
      <c r="CV511" s="6"/>
      <c r="CW511" s="6"/>
      <c r="CX511" s="6"/>
      <c r="CY511" s="6"/>
      <c r="CZ511" s="6"/>
      <c r="DA511" s="6"/>
      <c r="DB511" s="6"/>
      <c r="DC511" s="6"/>
      <c r="DD511" s="6"/>
      <c r="DE511" s="6"/>
      <c r="DF511" s="6"/>
      <c r="DG511" s="6"/>
      <c r="DH511" s="6"/>
      <c r="DI511" s="9"/>
      <c r="DJ511" s="9"/>
      <c r="DK511" s="9"/>
      <c r="DL511" s="9"/>
      <c r="DM511" s="9"/>
      <c r="DN511" s="9"/>
      <c r="DO511" s="9"/>
      <c r="DP511" s="9"/>
      <c r="DQ511" s="9"/>
      <c r="DR511" s="6"/>
      <c r="DS511" s="6"/>
      <c r="DT511" s="6"/>
      <c r="DU511" s="6"/>
      <c r="DV511" s="6"/>
      <c r="DW511" s="6"/>
      <c r="DX511" s="6"/>
      <c r="DY511" s="6"/>
      <c r="DZ511" s="6"/>
      <c r="EA511" s="6"/>
      <c r="EB511" s="6"/>
      <c r="EC511" s="6"/>
      <c r="ED511" s="6"/>
      <c r="EE511" s="6"/>
      <c r="EF511" s="6"/>
      <c r="EG511" s="6"/>
    </row>
    <row r="512" ht="13.5" customHeight="1">
      <c r="A512" s="6"/>
      <c r="B512" s="2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7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8"/>
      <c r="AE512" s="8"/>
      <c r="AF512" s="8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6"/>
      <c r="CM512" s="6"/>
      <c r="CN512" s="6"/>
      <c r="CO512" s="6"/>
      <c r="CP512" s="6"/>
      <c r="CQ512" s="6"/>
      <c r="CR512" s="6"/>
      <c r="CS512" s="6"/>
      <c r="CT512" s="6"/>
      <c r="CU512" s="6"/>
      <c r="CV512" s="6"/>
      <c r="CW512" s="6"/>
      <c r="CX512" s="6"/>
      <c r="CY512" s="6"/>
      <c r="CZ512" s="6"/>
      <c r="DA512" s="6"/>
      <c r="DB512" s="6"/>
      <c r="DC512" s="6"/>
      <c r="DD512" s="6"/>
      <c r="DE512" s="6"/>
      <c r="DF512" s="6"/>
      <c r="DG512" s="6"/>
      <c r="DH512" s="6"/>
      <c r="DI512" s="9"/>
      <c r="DJ512" s="9"/>
      <c r="DK512" s="9"/>
      <c r="DL512" s="9"/>
      <c r="DM512" s="9"/>
      <c r="DN512" s="9"/>
      <c r="DO512" s="9"/>
      <c r="DP512" s="9"/>
      <c r="DQ512" s="9"/>
      <c r="DR512" s="6"/>
      <c r="DS512" s="6"/>
      <c r="DT512" s="6"/>
      <c r="DU512" s="6"/>
      <c r="DV512" s="6"/>
      <c r="DW512" s="6"/>
      <c r="DX512" s="6"/>
      <c r="DY512" s="6"/>
      <c r="DZ512" s="6"/>
      <c r="EA512" s="6"/>
      <c r="EB512" s="6"/>
      <c r="EC512" s="6"/>
      <c r="ED512" s="6"/>
      <c r="EE512" s="6"/>
      <c r="EF512" s="6"/>
      <c r="EG512" s="6"/>
    </row>
    <row r="513" ht="13.5" customHeight="1">
      <c r="A513" s="6"/>
      <c r="B513" s="2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7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8"/>
      <c r="AE513" s="8"/>
      <c r="AF513" s="8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  <c r="CQ513" s="6"/>
      <c r="CR513" s="6"/>
      <c r="CS513" s="6"/>
      <c r="CT513" s="6"/>
      <c r="CU513" s="6"/>
      <c r="CV513" s="6"/>
      <c r="CW513" s="6"/>
      <c r="CX513" s="6"/>
      <c r="CY513" s="6"/>
      <c r="CZ513" s="6"/>
      <c r="DA513" s="6"/>
      <c r="DB513" s="6"/>
      <c r="DC513" s="6"/>
      <c r="DD513" s="6"/>
      <c r="DE513" s="6"/>
      <c r="DF513" s="6"/>
      <c r="DG513" s="6"/>
      <c r="DH513" s="6"/>
      <c r="DI513" s="9"/>
      <c r="DJ513" s="9"/>
      <c r="DK513" s="9"/>
      <c r="DL513" s="9"/>
      <c r="DM513" s="9"/>
      <c r="DN513" s="9"/>
      <c r="DO513" s="9"/>
      <c r="DP513" s="9"/>
      <c r="DQ513" s="9"/>
      <c r="DR513" s="6"/>
      <c r="DS513" s="6"/>
      <c r="DT513" s="6"/>
      <c r="DU513" s="6"/>
      <c r="DV513" s="6"/>
      <c r="DW513" s="6"/>
      <c r="DX513" s="6"/>
      <c r="DY513" s="6"/>
      <c r="DZ513" s="6"/>
      <c r="EA513" s="6"/>
      <c r="EB513" s="6"/>
      <c r="EC513" s="6"/>
      <c r="ED513" s="6"/>
      <c r="EE513" s="6"/>
      <c r="EF513" s="6"/>
      <c r="EG513" s="6"/>
    </row>
    <row r="514" ht="13.5" customHeight="1">
      <c r="A514" s="6"/>
      <c r="B514" s="2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7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8"/>
      <c r="AE514" s="8"/>
      <c r="AF514" s="8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  <c r="CQ514" s="6"/>
      <c r="CR514" s="6"/>
      <c r="CS514" s="6"/>
      <c r="CT514" s="6"/>
      <c r="CU514" s="6"/>
      <c r="CV514" s="6"/>
      <c r="CW514" s="6"/>
      <c r="CX514" s="6"/>
      <c r="CY514" s="6"/>
      <c r="CZ514" s="6"/>
      <c r="DA514" s="6"/>
      <c r="DB514" s="6"/>
      <c r="DC514" s="6"/>
      <c r="DD514" s="6"/>
      <c r="DE514" s="6"/>
      <c r="DF514" s="6"/>
      <c r="DG514" s="6"/>
      <c r="DH514" s="6"/>
      <c r="DI514" s="9"/>
      <c r="DJ514" s="9"/>
      <c r="DK514" s="9"/>
      <c r="DL514" s="9"/>
      <c r="DM514" s="9"/>
      <c r="DN514" s="9"/>
      <c r="DO514" s="9"/>
      <c r="DP514" s="9"/>
      <c r="DQ514" s="9"/>
      <c r="DR514" s="6"/>
      <c r="DS514" s="6"/>
      <c r="DT514" s="6"/>
      <c r="DU514" s="6"/>
      <c r="DV514" s="6"/>
      <c r="DW514" s="6"/>
      <c r="DX514" s="6"/>
      <c r="DY514" s="6"/>
      <c r="DZ514" s="6"/>
      <c r="EA514" s="6"/>
      <c r="EB514" s="6"/>
      <c r="EC514" s="6"/>
      <c r="ED514" s="6"/>
      <c r="EE514" s="6"/>
      <c r="EF514" s="6"/>
      <c r="EG514" s="6"/>
    </row>
    <row r="515" ht="13.5" customHeight="1">
      <c r="A515" s="6"/>
      <c r="B515" s="2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7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8"/>
      <c r="AE515" s="8"/>
      <c r="AF515" s="8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6"/>
      <c r="CM515" s="6"/>
      <c r="CN515" s="6"/>
      <c r="CO515" s="6"/>
      <c r="CP515" s="6"/>
      <c r="CQ515" s="6"/>
      <c r="CR515" s="6"/>
      <c r="CS515" s="6"/>
      <c r="CT515" s="6"/>
      <c r="CU515" s="6"/>
      <c r="CV515" s="6"/>
      <c r="CW515" s="6"/>
      <c r="CX515" s="6"/>
      <c r="CY515" s="6"/>
      <c r="CZ515" s="6"/>
      <c r="DA515" s="6"/>
      <c r="DB515" s="6"/>
      <c r="DC515" s="6"/>
      <c r="DD515" s="6"/>
      <c r="DE515" s="6"/>
      <c r="DF515" s="6"/>
      <c r="DG515" s="6"/>
      <c r="DH515" s="6"/>
      <c r="DI515" s="9"/>
      <c r="DJ515" s="9"/>
      <c r="DK515" s="9"/>
      <c r="DL515" s="9"/>
      <c r="DM515" s="9"/>
      <c r="DN515" s="9"/>
      <c r="DO515" s="9"/>
      <c r="DP515" s="9"/>
      <c r="DQ515" s="9"/>
      <c r="DR515" s="6"/>
      <c r="DS515" s="6"/>
      <c r="DT515" s="6"/>
      <c r="DU515" s="6"/>
      <c r="DV515" s="6"/>
      <c r="DW515" s="6"/>
      <c r="DX515" s="6"/>
      <c r="DY515" s="6"/>
      <c r="DZ515" s="6"/>
      <c r="EA515" s="6"/>
      <c r="EB515" s="6"/>
      <c r="EC515" s="6"/>
      <c r="ED515" s="6"/>
      <c r="EE515" s="6"/>
      <c r="EF515" s="6"/>
      <c r="EG515" s="6"/>
    </row>
    <row r="516" ht="13.5" customHeight="1">
      <c r="A516" s="6"/>
      <c r="B516" s="2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7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8"/>
      <c r="AE516" s="8"/>
      <c r="AF516" s="8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  <c r="CQ516" s="6"/>
      <c r="CR516" s="6"/>
      <c r="CS516" s="6"/>
      <c r="CT516" s="6"/>
      <c r="CU516" s="6"/>
      <c r="CV516" s="6"/>
      <c r="CW516" s="6"/>
      <c r="CX516" s="6"/>
      <c r="CY516" s="6"/>
      <c r="CZ516" s="6"/>
      <c r="DA516" s="6"/>
      <c r="DB516" s="6"/>
      <c r="DC516" s="6"/>
      <c r="DD516" s="6"/>
      <c r="DE516" s="6"/>
      <c r="DF516" s="6"/>
      <c r="DG516" s="6"/>
      <c r="DH516" s="6"/>
      <c r="DI516" s="9"/>
      <c r="DJ516" s="9"/>
      <c r="DK516" s="9"/>
      <c r="DL516" s="9"/>
      <c r="DM516" s="9"/>
      <c r="DN516" s="9"/>
      <c r="DO516" s="9"/>
      <c r="DP516" s="9"/>
      <c r="DQ516" s="9"/>
      <c r="DR516" s="6"/>
      <c r="DS516" s="6"/>
      <c r="DT516" s="6"/>
      <c r="DU516" s="6"/>
      <c r="DV516" s="6"/>
      <c r="DW516" s="6"/>
      <c r="DX516" s="6"/>
      <c r="DY516" s="6"/>
      <c r="DZ516" s="6"/>
      <c r="EA516" s="6"/>
      <c r="EB516" s="6"/>
      <c r="EC516" s="6"/>
      <c r="ED516" s="6"/>
      <c r="EE516" s="6"/>
      <c r="EF516" s="6"/>
      <c r="EG516" s="6"/>
    </row>
    <row r="517" ht="13.5" customHeight="1">
      <c r="A517" s="6"/>
      <c r="B517" s="2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7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8"/>
      <c r="AE517" s="8"/>
      <c r="AF517" s="8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  <c r="CQ517" s="6"/>
      <c r="CR517" s="6"/>
      <c r="CS517" s="6"/>
      <c r="CT517" s="6"/>
      <c r="CU517" s="6"/>
      <c r="CV517" s="6"/>
      <c r="CW517" s="6"/>
      <c r="CX517" s="6"/>
      <c r="CY517" s="6"/>
      <c r="CZ517" s="6"/>
      <c r="DA517" s="6"/>
      <c r="DB517" s="6"/>
      <c r="DC517" s="6"/>
      <c r="DD517" s="6"/>
      <c r="DE517" s="6"/>
      <c r="DF517" s="6"/>
      <c r="DG517" s="6"/>
      <c r="DH517" s="6"/>
      <c r="DI517" s="9"/>
      <c r="DJ517" s="9"/>
      <c r="DK517" s="9"/>
      <c r="DL517" s="9"/>
      <c r="DM517" s="9"/>
      <c r="DN517" s="9"/>
      <c r="DO517" s="9"/>
      <c r="DP517" s="9"/>
      <c r="DQ517" s="9"/>
      <c r="DR517" s="6"/>
      <c r="DS517" s="6"/>
      <c r="DT517" s="6"/>
      <c r="DU517" s="6"/>
      <c r="DV517" s="6"/>
      <c r="DW517" s="6"/>
      <c r="DX517" s="6"/>
      <c r="DY517" s="6"/>
      <c r="DZ517" s="6"/>
      <c r="EA517" s="6"/>
      <c r="EB517" s="6"/>
      <c r="EC517" s="6"/>
      <c r="ED517" s="6"/>
      <c r="EE517" s="6"/>
      <c r="EF517" s="6"/>
      <c r="EG517" s="6"/>
    </row>
    <row r="518" ht="13.5" customHeight="1">
      <c r="A518" s="6"/>
      <c r="B518" s="2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7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8"/>
      <c r="AE518" s="8"/>
      <c r="AF518" s="8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  <c r="CQ518" s="6"/>
      <c r="CR518" s="6"/>
      <c r="CS518" s="6"/>
      <c r="CT518" s="6"/>
      <c r="CU518" s="6"/>
      <c r="CV518" s="6"/>
      <c r="CW518" s="6"/>
      <c r="CX518" s="6"/>
      <c r="CY518" s="6"/>
      <c r="CZ518" s="6"/>
      <c r="DA518" s="6"/>
      <c r="DB518" s="6"/>
      <c r="DC518" s="6"/>
      <c r="DD518" s="6"/>
      <c r="DE518" s="6"/>
      <c r="DF518" s="6"/>
      <c r="DG518" s="6"/>
      <c r="DH518" s="6"/>
      <c r="DI518" s="9"/>
      <c r="DJ518" s="9"/>
      <c r="DK518" s="9"/>
      <c r="DL518" s="9"/>
      <c r="DM518" s="9"/>
      <c r="DN518" s="9"/>
      <c r="DO518" s="9"/>
      <c r="DP518" s="9"/>
      <c r="DQ518" s="9"/>
      <c r="DR518" s="6"/>
      <c r="DS518" s="6"/>
      <c r="DT518" s="6"/>
      <c r="DU518" s="6"/>
      <c r="DV518" s="6"/>
      <c r="DW518" s="6"/>
      <c r="DX518" s="6"/>
      <c r="DY518" s="6"/>
      <c r="DZ518" s="6"/>
      <c r="EA518" s="6"/>
      <c r="EB518" s="6"/>
      <c r="EC518" s="6"/>
      <c r="ED518" s="6"/>
      <c r="EE518" s="6"/>
      <c r="EF518" s="6"/>
      <c r="EG518" s="6"/>
    </row>
    <row r="519" ht="13.5" customHeight="1">
      <c r="A519" s="6"/>
      <c r="B519" s="2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7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8"/>
      <c r="AE519" s="8"/>
      <c r="AF519" s="8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  <c r="CQ519" s="6"/>
      <c r="CR519" s="6"/>
      <c r="CS519" s="6"/>
      <c r="CT519" s="6"/>
      <c r="CU519" s="6"/>
      <c r="CV519" s="6"/>
      <c r="CW519" s="6"/>
      <c r="CX519" s="6"/>
      <c r="CY519" s="6"/>
      <c r="CZ519" s="6"/>
      <c r="DA519" s="6"/>
      <c r="DB519" s="6"/>
      <c r="DC519" s="6"/>
      <c r="DD519" s="6"/>
      <c r="DE519" s="6"/>
      <c r="DF519" s="6"/>
      <c r="DG519" s="6"/>
      <c r="DH519" s="6"/>
      <c r="DI519" s="9"/>
      <c r="DJ519" s="9"/>
      <c r="DK519" s="9"/>
      <c r="DL519" s="9"/>
      <c r="DM519" s="9"/>
      <c r="DN519" s="9"/>
      <c r="DO519" s="9"/>
      <c r="DP519" s="9"/>
      <c r="DQ519" s="9"/>
      <c r="DR519" s="6"/>
      <c r="DS519" s="6"/>
      <c r="DT519" s="6"/>
      <c r="DU519" s="6"/>
      <c r="DV519" s="6"/>
      <c r="DW519" s="6"/>
      <c r="DX519" s="6"/>
      <c r="DY519" s="6"/>
      <c r="DZ519" s="6"/>
      <c r="EA519" s="6"/>
      <c r="EB519" s="6"/>
      <c r="EC519" s="6"/>
      <c r="ED519" s="6"/>
      <c r="EE519" s="6"/>
      <c r="EF519" s="6"/>
      <c r="EG519" s="6"/>
    </row>
    <row r="520" ht="13.5" customHeight="1">
      <c r="A520" s="6"/>
      <c r="B520" s="2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7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8"/>
      <c r="AE520" s="8"/>
      <c r="AF520" s="8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  <c r="CQ520" s="6"/>
      <c r="CR520" s="6"/>
      <c r="CS520" s="6"/>
      <c r="CT520" s="6"/>
      <c r="CU520" s="6"/>
      <c r="CV520" s="6"/>
      <c r="CW520" s="6"/>
      <c r="CX520" s="6"/>
      <c r="CY520" s="6"/>
      <c r="CZ520" s="6"/>
      <c r="DA520" s="6"/>
      <c r="DB520" s="6"/>
      <c r="DC520" s="6"/>
      <c r="DD520" s="6"/>
      <c r="DE520" s="6"/>
      <c r="DF520" s="6"/>
      <c r="DG520" s="6"/>
      <c r="DH520" s="6"/>
      <c r="DI520" s="9"/>
      <c r="DJ520" s="9"/>
      <c r="DK520" s="9"/>
      <c r="DL520" s="9"/>
      <c r="DM520" s="9"/>
      <c r="DN520" s="9"/>
      <c r="DO520" s="9"/>
      <c r="DP520" s="9"/>
      <c r="DQ520" s="9"/>
      <c r="DR520" s="6"/>
      <c r="DS520" s="6"/>
      <c r="DT520" s="6"/>
      <c r="DU520" s="6"/>
      <c r="DV520" s="6"/>
      <c r="DW520" s="6"/>
      <c r="DX520" s="6"/>
      <c r="DY520" s="6"/>
      <c r="DZ520" s="6"/>
      <c r="EA520" s="6"/>
      <c r="EB520" s="6"/>
      <c r="EC520" s="6"/>
      <c r="ED520" s="6"/>
      <c r="EE520" s="6"/>
      <c r="EF520" s="6"/>
      <c r="EG520" s="6"/>
    </row>
    <row r="521" ht="13.5" customHeight="1">
      <c r="A521" s="6"/>
      <c r="B521" s="2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7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8"/>
      <c r="AE521" s="8"/>
      <c r="AF521" s="8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6"/>
      <c r="CM521" s="6"/>
      <c r="CN521" s="6"/>
      <c r="CO521" s="6"/>
      <c r="CP521" s="6"/>
      <c r="CQ521" s="6"/>
      <c r="CR521" s="6"/>
      <c r="CS521" s="6"/>
      <c r="CT521" s="6"/>
      <c r="CU521" s="6"/>
      <c r="CV521" s="6"/>
      <c r="CW521" s="6"/>
      <c r="CX521" s="6"/>
      <c r="CY521" s="6"/>
      <c r="CZ521" s="6"/>
      <c r="DA521" s="6"/>
      <c r="DB521" s="6"/>
      <c r="DC521" s="6"/>
      <c r="DD521" s="6"/>
      <c r="DE521" s="6"/>
      <c r="DF521" s="6"/>
      <c r="DG521" s="6"/>
      <c r="DH521" s="6"/>
      <c r="DI521" s="9"/>
      <c r="DJ521" s="9"/>
      <c r="DK521" s="9"/>
      <c r="DL521" s="9"/>
      <c r="DM521" s="9"/>
      <c r="DN521" s="9"/>
      <c r="DO521" s="9"/>
      <c r="DP521" s="9"/>
      <c r="DQ521" s="9"/>
      <c r="DR521" s="6"/>
      <c r="DS521" s="6"/>
      <c r="DT521" s="6"/>
      <c r="DU521" s="6"/>
      <c r="DV521" s="6"/>
      <c r="DW521" s="6"/>
      <c r="DX521" s="6"/>
      <c r="DY521" s="6"/>
      <c r="DZ521" s="6"/>
      <c r="EA521" s="6"/>
      <c r="EB521" s="6"/>
      <c r="EC521" s="6"/>
      <c r="ED521" s="6"/>
      <c r="EE521" s="6"/>
      <c r="EF521" s="6"/>
      <c r="EG521" s="6"/>
    </row>
    <row r="522" ht="13.5" customHeight="1">
      <c r="A522" s="6"/>
      <c r="B522" s="2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7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8"/>
      <c r="AE522" s="8"/>
      <c r="AF522" s="8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  <c r="CQ522" s="6"/>
      <c r="CR522" s="6"/>
      <c r="CS522" s="6"/>
      <c r="CT522" s="6"/>
      <c r="CU522" s="6"/>
      <c r="CV522" s="6"/>
      <c r="CW522" s="6"/>
      <c r="CX522" s="6"/>
      <c r="CY522" s="6"/>
      <c r="CZ522" s="6"/>
      <c r="DA522" s="6"/>
      <c r="DB522" s="6"/>
      <c r="DC522" s="6"/>
      <c r="DD522" s="6"/>
      <c r="DE522" s="6"/>
      <c r="DF522" s="6"/>
      <c r="DG522" s="6"/>
      <c r="DH522" s="6"/>
      <c r="DI522" s="9"/>
      <c r="DJ522" s="9"/>
      <c r="DK522" s="9"/>
      <c r="DL522" s="9"/>
      <c r="DM522" s="9"/>
      <c r="DN522" s="9"/>
      <c r="DO522" s="9"/>
      <c r="DP522" s="9"/>
      <c r="DQ522" s="9"/>
      <c r="DR522" s="6"/>
      <c r="DS522" s="6"/>
      <c r="DT522" s="6"/>
      <c r="DU522" s="6"/>
      <c r="DV522" s="6"/>
      <c r="DW522" s="6"/>
      <c r="DX522" s="6"/>
      <c r="DY522" s="6"/>
      <c r="DZ522" s="6"/>
      <c r="EA522" s="6"/>
      <c r="EB522" s="6"/>
      <c r="EC522" s="6"/>
      <c r="ED522" s="6"/>
      <c r="EE522" s="6"/>
      <c r="EF522" s="6"/>
      <c r="EG522" s="6"/>
    </row>
    <row r="523" ht="13.5" customHeight="1">
      <c r="A523" s="6"/>
      <c r="B523" s="2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7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8"/>
      <c r="AE523" s="8"/>
      <c r="AF523" s="8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  <c r="CQ523" s="6"/>
      <c r="CR523" s="6"/>
      <c r="CS523" s="6"/>
      <c r="CT523" s="6"/>
      <c r="CU523" s="6"/>
      <c r="CV523" s="6"/>
      <c r="CW523" s="6"/>
      <c r="CX523" s="6"/>
      <c r="CY523" s="6"/>
      <c r="CZ523" s="6"/>
      <c r="DA523" s="6"/>
      <c r="DB523" s="6"/>
      <c r="DC523" s="6"/>
      <c r="DD523" s="6"/>
      <c r="DE523" s="6"/>
      <c r="DF523" s="6"/>
      <c r="DG523" s="6"/>
      <c r="DH523" s="6"/>
      <c r="DI523" s="9"/>
      <c r="DJ523" s="9"/>
      <c r="DK523" s="9"/>
      <c r="DL523" s="9"/>
      <c r="DM523" s="9"/>
      <c r="DN523" s="9"/>
      <c r="DO523" s="9"/>
      <c r="DP523" s="9"/>
      <c r="DQ523" s="9"/>
      <c r="DR523" s="6"/>
      <c r="DS523" s="6"/>
      <c r="DT523" s="6"/>
      <c r="DU523" s="6"/>
      <c r="DV523" s="6"/>
      <c r="DW523" s="6"/>
      <c r="DX523" s="6"/>
      <c r="DY523" s="6"/>
      <c r="DZ523" s="6"/>
      <c r="EA523" s="6"/>
      <c r="EB523" s="6"/>
      <c r="EC523" s="6"/>
      <c r="ED523" s="6"/>
      <c r="EE523" s="6"/>
      <c r="EF523" s="6"/>
      <c r="EG523" s="6"/>
    </row>
    <row r="524" ht="13.5" customHeight="1">
      <c r="A524" s="6"/>
      <c r="B524" s="2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7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8"/>
      <c r="AE524" s="8"/>
      <c r="AF524" s="8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  <c r="CQ524" s="6"/>
      <c r="CR524" s="6"/>
      <c r="CS524" s="6"/>
      <c r="CT524" s="6"/>
      <c r="CU524" s="6"/>
      <c r="CV524" s="6"/>
      <c r="CW524" s="6"/>
      <c r="CX524" s="6"/>
      <c r="CY524" s="6"/>
      <c r="CZ524" s="6"/>
      <c r="DA524" s="6"/>
      <c r="DB524" s="6"/>
      <c r="DC524" s="6"/>
      <c r="DD524" s="6"/>
      <c r="DE524" s="6"/>
      <c r="DF524" s="6"/>
      <c r="DG524" s="6"/>
      <c r="DH524" s="6"/>
      <c r="DI524" s="9"/>
      <c r="DJ524" s="9"/>
      <c r="DK524" s="9"/>
      <c r="DL524" s="9"/>
      <c r="DM524" s="9"/>
      <c r="DN524" s="9"/>
      <c r="DO524" s="9"/>
      <c r="DP524" s="9"/>
      <c r="DQ524" s="9"/>
      <c r="DR524" s="6"/>
      <c r="DS524" s="6"/>
      <c r="DT524" s="6"/>
      <c r="DU524" s="6"/>
      <c r="DV524" s="6"/>
      <c r="DW524" s="6"/>
      <c r="DX524" s="6"/>
      <c r="DY524" s="6"/>
      <c r="DZ524" s="6"/>
      <c r="EA524" s="6"/>
      <c r="EB524" s="6"/>
      <c r="EC524" s="6"/>
      <c r="ED524" s="6"/>
      <c r="EE524" s="6"/>
      <c r="EF524" s="6"/>
      <c r="EG524" s="6"/>
    </row>
    <row r="525" ht="13.5" customHeight="1">
      <c r="A525" s="6"/>
      <c r="B525" s="2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7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8"/>
      <c r="AE525" s="8"/>
      <c r="AF525" s="8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  <c r="CQ525" s="6"/>
      <c r="CR525" s="6"/>
      <c r="CS525" s="6"/>
      <c r="CT525" s="6"/>
      <c r="CU525" s="6"/>
      <c r="CV525" s="6"/>
      <c r="CW525" s="6"/>
      <c r="CX525" s="6"/>
      <c r="CY525" s="6"/>
      <c r="CZ525" s="6"/>
      <c r="DA525" s="6"/>
      <c r="DB525" s="6"/>
      <c r="DC525" s="6"/>
      <c r="DD525" s="6"/>
      <c r="DE525" s="6"/>
      <c r="DF525" s="6"/>
      <c r="DG525" s="6"/>
      <c r="DH525" s="6"/>
      <c r="DI525" s="9"/>
      <c r="DJ525" s="9"/>
      <c r="DK525" s="9"/>
      <c r="DL525" s="9"/>
      <c r="DM525" s="9"/>
      <c r="DN525" s="9"/>
      <c r="DO525" s="9"/>
      <c r="DP525" s="9"/>
      <c r="DQ525" s="9"/>
      <c r="DR525" s="6"/>
      <c r="DS525" s="6"/>
      <c r="DT525" s="6"/>
      <c r="DU525" s="6"/>
      <c r="DV525" s="6"/>
      <c r="DW525" s="6"/>
      <c r="DX525" s="6"/>
      <c r="DY525" s="6"/>
      <c r="DZ525" s="6"/>
      <c r="EA525" s="6"/>
      <c r="EB525" s="6"/>
      <c r="EC525" s="6"/>
      <c r="ED525" s="6"/>
      <c r="EE525" s="6"/>
      <c r="EF525" s="6"/>
      <c r="EG525" s="6"/>
    </row>
    <row r="526" ht="13.5" customHeight="1">
      <c r="A526" s="6"/>
      <c r="B526" s="2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7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8"/>
      <c r="AE526" s="8"/>
      <c r="AF526" s="8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  <c r="CQ526" s="6"/>
      <c r="CR526" s="6"/>
      <c r="CS526" s="6"/>
      <c r="CT526" s="6"/>
      <c r="CU526" s="6"/>
      <c r="CV526" s="6"/>
      <c r="CW526" s="6"/>
      <c r="CX526" s="6"/>
      <c r="CY526" s="6"/>
      <c r="CZ526" s="6"/>
      <c r="DA526" s="6"/>
      <c r="DB526" s="6"/>
      <c r="DC526" s="6"/>
      <c r="DD526" s="6"/>
      <c r="DE526" s="6"/>
      <c r="DF526" s="6"/>
      <c r="DG526" s="6"/>
      <c r="DH526" s="6"/>
      <c r="DI526" s="9"/>
      <c r="DJ526" s="9"/>
      <c r="DK526" s="9"/>
      <c r="DL526" s="9"/>
      <c r="DM526" s="9"/>
      <c r="DN526" s="9"/>
      <c r="DO526" s="9"/>
      <c r="DP526" s="9"/>
      <c r="DQ526" s="9"/>
      <c r="DR526" s="6"/>
      <c r="DS526" s="6"/>
      <c r="DT526" s="6"/>
      <c r="DU526" s="6"/>
      <c r="DV526" s="6"/>
      <c r="DW526" s="6"/>
      <c r="DX526" s="6"/>
      <c r="DY526" s="6"/>
      <c r="DZ526" s="6"/>
      <c r="EA526" s="6"/>
      <c r="EB526" s="6"/>
      <c r="EC526" s="6"/>
      <c r="ED526" s="6"/>
      <c r="EE526" s="6"/>
      <c r="EF526" s="6"/>
      <c r="EG526" s="6"/>
    </row>
    <row r="527" ht="13.5" customHeight="1">
      <c r="A527" s="6"/>
      <c r="B527" s="2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7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8"/>
      <c r="AE527" s="8"/>
      <c r="AF527" s="8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6"/>
      <c r="CP527" s="6"/>
      <c r="CQ527" s="6"/>
      <c r="CR527" s="6"/>
      <c r="CS527" s="6"/>
      <c r="CT527" s="6"/>
      <c r="CU527" s="6"/>
      <c r="CV527" s="6"/>
      <c r="CW527" s="6"/>
      <c r="CX527" s="6"/>
      <c r="CY527" s="6"/>
      <c r="CZ527" s="6"/>
      <c r="DA527" s="6"/>
      <c r="DB527" s="6"/>
      <c r="DC527" s="6"/>
      <c r="DD527" s="6"/>
      <c r="DE527" s="6"/>
      <c r="DF527" s="6"/>
      <c r="DG527" s="6"/>
      <c r="DH527" s="6"/>
      <c r="DI527" s="9"/>
      <c r="DJ527" s="9"/>
      <c r="DK527" s="9"/>
      <c r="DL527" s="9"/>
      <c r="DM527" s="9"/>
      <c r="DN527" s="9"/>
      <c r="DO527" s="9"/>
      <c r="DP527" s="9"/>
      <c r="DQ527" s="9"/>
      <c r="DR527" s="6"/>
      <c r="DS527" s="6"/>
      <c r="DT527" s="6"/>
      <c r="DU527" s="6"/>
      <c r="DV527" s="6"/>
      <c r="DW527" s="6"/>
      <c r="DX527" s="6"/>
      <c r="DY527" s="6"/>
      <c r="DZ527" s="6"/>
      <c r="EA527" s="6"/>
      <c r="EB527" s="6"/>
      <c r="EC527" s="6"/>
      <c r="ED527" s="6"/>
      <c r="EE527" s="6"/>
      <c r="EF527" s="6"/>
      <c r="EG527" s="6"/>
    </row>
    <row r="528" ht="13.5" customHeight="1">
      <c r="A528" s="6"/>
      <c r="B528" s="2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7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8"/>
      <c r="AE528" s="8"/>
      <c r="AF528" s="8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6"/>
      <c r="CM528" s="6"/>
      <c r="CN528" s="6"/>
      <c r="CO528" s="6"/>
      <c r="CP528" s="6"/>
      <c r="CQ528" s="6"/>
      <c r="CR528" s="6"/>
      <c r="CS528" s="6"/>
      <c r="CT528" s="6"/>
      <c r="CU528" s="6"/>
      <c r="CV528" s="6"/>
      <c r="CW528" s="6"/>
      <c r="CX528" s="6"/>
      <c r="CY528" s="6"/>
      <c r="CZ528" s="6"/>
      <c r="DA528" s="6"/>
      <c r="DB528" s="6"/>
      <c r="DC528" s="6"/>
      <c r="DD528" s="6"/>
      <c r="DE528" s="6"/>
      <c r="DF528" s="6"/>
      <c r="DG528" s="6"/>
      <c r="DH528" s="6"/>
      <c r="DI528" s="9"/>
      <c r="DJ528" s="9"/>
      <c r="DK528" s="9"/>
      <c r="DL528" s="9"/>
      <c r="DM528" s="9"/>
      <c r="DN528" s="9"/>
      <c r="DO528" s="9"/>
      <c r="DP528" s="9"/>
      <c r="DQ528" s="9"/>
      <c r="DR528" s="6"/>
      <c r="DS528" s="6"/>
      <c r="DT528" s="6"/>
      <c r="DU528" s="6"/>
      <c r="DV528" s="6"/>
      <c r="DW528" s="6"/>
      <c r="DX528" s="6"/>
      <c r="DY528" s="6"/>
      <c r="DZ528" s="6"/>
      <c r="EA528" s="6"/>
      <c r="EB528" s="6"/>
      <c r="EC528" s="6"/>
      <c r="ED528" s="6"/>
      <c r="EE528" s="6"/>
      <c r="EF528" s="6"/>
      <c r="EG528" s="6"/>
    </row>
    <row r="529" ht="13.5" customHeight="1">
      <c r="A529" s="6"/>
      <c r="B529" s="2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7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8"/>
      <c r="AE529" s="8"/>
      <c r="AF529" s="8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  <c r="CQ529" s="6"/>
      <c r="CR529" s="6"/>
      <c r="CS529" s="6"/>
      <c r="CT529" s="6"/>
      <c r="CU529" s="6"/>
      <c r="CV529" s="6"/>
      <c r="CW529" s="6"/>
      <c r="CX529" s="6"/>
      <c r="CY529" s="6"/>
      <c r="CZ529" s="6"/>
      <c r="DA529" s="6"/>
      <c r="DB529" s="6"/>
      <c r="DC529" s="6"/>
      <c r="DD529" s="6"/>
      <c r="DE529" s="6"/>
      <c r="DF529" s="6"/>
      <c r="DG529" s="6"/>
      <c r="DH529" s="6"/>
      <c r="DI529" s="9"/>
      <c r="DJ529" s="9"/>
      <c r="DK529" s="9"/>
      <c r="DL529" s="9"/>
      <c r="DM529" s="9"/>
      <c r="DN529" s="9"/>
      <c r="DO529" s="9"/>
      <c r="DP529" s="9"/>
      <c r="DQ529" s="9"/>
      <c r="DR529" s="6"/>
      <c r="DS529" s="6"/>
      <c r="DT529" s="6"/>
      <c r="DU529" s="6"/>
      <c r="DV529" s="6"/>
      <c r="DW529" s="6"/>
      <c r="DX529" s="6"/>
      <c r="DY529" s="6"/>
      <c r="DZ529" s="6"/>
      <c r="EA529" s="6"/>
      <c r="EB529" s="6"/>
      <c r="EC529" s="6"/>
      <c r="ED529" s="6"/>
      <c r="EE529" s="6"/>
      <c r="EF529" s="6"/>
      <c r="EG529" s="6"/>
    </row>
    <row r="530" ht="13.5" customHeight="1">
      <c r="A530" s="6"/>
      <c r="B530" s="2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7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8"/>
      <c r="AE530" s="8"/>
      <c r="AF530" s="8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  <c r="CQ530" s="6"/>
      <c r="CR530" s="6"/>
      <c r="CS530" s="6"/>
      <c r="CT530" s="6"/>
      <c r="CU530" s="6"/>
      <c r="CV530" s="6"/>
      <c r="CW530" s="6"/>
      <c r="CX530" s="6"/>
      <c r="CY530" s="6"/>
      <c r="CZ530" s="6"/>
      <c r="DA530" s="6"/>
      <c r="DB530" s="6"/>
      <c r="DC530" s="6"/>
      <c r="DD530" s="6"/>
      <c r="DE530" s="6"/>
      <c r="DF530" s="6"/>
      <c r="DG530" s="6"/>
      <c r="DH530" s="6"/>
      <c r="DI530" s="9"/>
      <c r="DJ530" s="9"/>
      <c r="DK530" s="9"/>
      <c r="DL530" s="9"/>
      <c r="DM530" s="9"/>
      <c r="DN530" s="9"/>
      <c r="DO530" s="9"/>
      <c r="DP530" s="9"/>
      <c r="DQ530" s="9"/>
      <c r="DR530" s="6"/>
      <c r="DS530" s="6"/>
      <c r="DT530" s="6"/>
      <c r="DU530" s="6"/>
      <c r="DV530" s="6"/>
      <c r="DW530" s="6"/>
      <c r="DX530" s="6"/>
      <c r="DY530" s="6"/>
      <c r="DZ530" s="6"/>
      <c r="EA530" s="6"/>
      <c r="EB530" s="6"/>
      <c r="EC530" s="6"/>
      <c r="ED530" s="6"/>
      <c r="EE530" s="6"/>
      <c r="EF530" s="6"/>
      <c r="EG530" s="6"/>
    </row>
    <row r="531" ht="13.5" customHeight="1">
      <c r="A531" s="6"/>
      <c r="B531" s="2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7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8"/>
      <c r="AE531" s="8"/>
      <c r="AF531" s="8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  <c r="CQ531" s="6"/>
      <c r="CR531" s="6"/>
      <c r="CS531" s="6"/>
      <c r="CT531" s="6"/>
      <c r="CU531" s="6"/>
      <c r="CV531" s="6"/>
      <c r="CW531" s="6"/>
      <c r="CX531" s="6"/>
      <c r="CY531" s="6"/>
      <c r="CZ531" s="6"/>
      <c r="DA531" s="6"/>
      <c r="DB531" s="6"/>
      <c r="DC531" s="6"/>
      <c r="DD531" s="6"/>
      <c r="DE531" s="6"/>
      <c r="DF531" s="6"/>
      <c r="DG531" s="6"/>
      <c r="DH531" s="6"/>
      <c r="DI531" s="9"/>
      <c r="DJ531" s="9"/>
      <c r="DK531" s="9"/>
      <c r="DL531" s="9"/>
      <c r="DM531" s="9"/>
      <c r="DN531" s="9"/>
      <c r="DO531" s="9"/>
      <c r="DP531" s="9"/>
      <c r="DQ531" s="9"/>
      <c r="DR531" s="6"/>
      <c r="DS531" s="6"/>
      <c r="DT531" s="6"/>
      <c r="DU531" s="6"/>
      <c r="DV531" s="6"/>
      <c r="DW531" s="6"/>
      <c r="DX531" s="6"/>
      <c r="DY531" s="6"/>
      <c r="DZ531" s="6"/>
      <c r="EA531" s="6"/>
      <c r="EB531" s="6"/>
      <c r="EC531" s="6"/>
      <c r="ED531" s="6"/>
      <c r="EE531" s="6"/>
      <c r="EF531" s="6"/>
      <c r="EG531" s="6"/>
    </row>
    <row r="532" ht="13.5" customHeight="1">
      <c r="A532" s="6"/>
      <c r="B532" s="2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7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8"/>
      <c r="AE532" s="8"/>
      <c r="AF532" s="8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  <c r="CQ532" s="6"/>
      <c r="CR532" s="6"/>
      <c r="CS532" s="6"/>
      <c r="CT532" s="6"/>
      <c r="CU532" s="6"/>
      <c r="CV532" s="6"/>
      <c r="CW532" s="6"/>
      <c r="CX532" s="6"/>
      <c r="CY532" s="6"/>
      <c r="CZ532" s="6"/>
      <c r="DA532" s="6"/>
      <c r="DB532" s="6"/>
      <c r="DC532" s="6"/>
      <c r="DD532" s="6"/>
      <c r="DE532" s="6"/>
      <c r="DF532" s="6"/>
      <c r="DG532" s="6"/>
      <c r="DH532" s="6"/>
      <c r="DI532" s="9"/>
      <c r="DJ532" s="9"/>
      <c r="DK532" s="9"/>
      <c r="DL532" s="9"/>
      <c r="DM532" s="9"/>
      <c r="DN532" s="9"/>
      <c r="DO532" s="9"/>
      <c r="DP532" s="9"/>
      <c r="DQ532" s="9"/>
      <c r="DR532" s="6"/>
      <c r="DS532" s="6"/>
      <c r="DT532" s="6"/>
      <c r="DU532" s="6"/>
      <c r="DV532" s="6"/>
      <c r="DW532" s="6"/>
      <c r="DX532" s="6"/>
      <c r="DY532" s="6"/>
      <c r="DZ532" s="6"/>
      <c r="EA532" s="6"/>
      <c r="EB532" s="6"/>
      <c r="EC532" s="6"/>
      <c r="ED532" s="6"/>
      <c r="EE532" s="6"/>
      <c r="EF532" s="6"/>
      <c r="EG532" s="6"/>
    </row>
    <row r="533" ht="13.5" customHeight="1">
      <c r="A533" s="6"/>
      <c r="B533" s="2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7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8"/>
      <c r="AE533" s="8"/>
      <c r="AF533" s="8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  <c r="CQ533" s="6"/>
      <c r="CR533" s="6"/>
      <c r="CS533" s="6"/>
      <c r="CT533" s="6"/>
      <c r="CU533" s="6"/>
      <c r="CV533" s="6"/>
      <c r="CW533" s="6"/>
      <c r="CX533" s="6"/>
      <c r="CY533" s="6"/>
      <c r="CZ533" s="6"/>
      <c r="DA533" s="6"/>
      <c r="DB533" s="6"/>
      <c r="DC533" s="6"/>
      <c r="DD533" s="6"/>
      <c r="DE533" s="6"/>
      <c r="DF533" s="6"/>
      <c r="DG533" s="6"/>
      <c r="DH533" s="6"/>
      <c r="DI533" s="9"/>
      <c r="DJ533" s="9"/>
      <c r="DK533" s="9"/>
      <c r="DL533" s="9"/>
      <c r="DM533" s="9"/>
      <c r="DN533" s="9"/>
      <c r="DO533" s="9"/>
      <c r="DP533" s="9"/>
      <c r="DQ533" s="9"/>
      <c r="DR533" s="6"/>
      <c r="DS533" s="6"/>
      <c r="DT533" s="6"/>
      <c r="DU533" s="6"/>
      <c r="DV533" s="6"/>
      <c r="DW533" s="6"/>
      <c r="DX533" s="6"/>
      <c r="DY533" s="6"/>
      <c r="DZ533" s="6"/>
      <c r="EA533" s="6"/>
      <c r="EB533" s="6"/>
      <c r="EC533" s="6"/>
      <c r="ED533" s="6"/>
      <c r="EE533" s="6"/>
      <c r="EF533" s="6"/>
      <c r="EG533" s="6"/>
    </row>
    <row r="534" ht="13.5" customHeight="1">
      <c r="A534" s="6"/>
      <c r="B534" s="2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7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8"/>
      <c r="AE534" s="8"/>
      <c r="AF534" s="8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  <c r="CQ534" s="6"/>
      <c r="CR534" s="6"/>
      <c r="CS534" s="6"/>
      <c r="CT534" s="6"/>
      <c r="CU534" s="6"/>
      <c r="CV534" s="6"/>
      <c r="CW534" s="6"/>
      <c r="CX534" s="6"/>
      <c r="CY534" s="6"/>
      <c r="CZ534" s="6"/>
      <c r="DA534" s="6"/>
      <c r="DB534" s="6"/>
      <c r="DC534" s="6"/>
      <c r="DD534" s="6"/>
      <c r="DE534" s="6"/>
      <c r="DF534" s="6"/>
      <c r="DG534" s="6"/>
      <c r="DH534" s="6"/>
      <c r="DI534" s="9"/>
      <c r="DJ534" s="9"/>
      <c r="DK534" s="9"/>
      <c r="DL534" s="9"/>
      <c r="DM534" s="9"/>
      <c r="DN534" s="9"/>
      <c r="DO534" s="9"/>
      <c r="DP534" s="9"/>
      <c r="DQ534" s="9"/>
      <c r="DR534" s="6"/>
      <c r="DS534" s="6"/>
      <c r="DT534" s="6"/>
      <c r="DU534" s="6"/>
      <c r="DV534" s="6"/>
      <c r="DW534" s="6"/>
      <c r="DX534" s="6"/>
      <c r="DY534" s="6"/>
      <c r="DZ534" s="6"/>
      <c r="EA534" s="6"/>
      <c r="EB534" s="6"/>
      <c r="EC534" s="6"/>
      <c r="ED534" s="6"/>
      <c r="EE534" s="6"/>
      <c r="EF534" s="6"/>
      <c r="EG534" s="6"/>
    </row>
    <row r="535" ht="13.5" customHeight="1">
      <c r="A535" s="6"/>
      <c r="B535" s="2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7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8"/>
      <c r="AE535" s="8"/>
      <c r="AF535" s="8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  <c r="CQ535" s="6"/>
      <c r="CR535" s="6"/>
      <c r="CS535" s="6"/>
      <c r="CT535" s="6"/>
      <c r="CU535" s="6"/>
      <c r="CV535" s="6"/>
      <c r="CW535" s="6"/>
      <c r="CX535" s="6"/>
      <c r="CY535" s="6"/>
      <c r="CZ535" s="6"/>
      <c r="DA535" s="6"/>
      <c r="DB535" s="6"/>
      <c r="DC535" s="6"/>
      <c r="DD535" s="6"/>
      <c r="DE535" s="6"/>
      <c r="DF535" s="6"/>
      <c r="DG535" s="6"/>
      <c r="DH535" s="6"/>
      <c r="DI535" s="9"/>
      <c r="DJ535" s="9"/>
      <c r="DK535" s="9"/>
      <c r="DL535" s="9"/>
      <c r="DM535" s="9"/>
      <c r="DN535" s="9"/>
      <c r="DO535" s="9"/>
      <c r="DP535" s="9"/>
      <c r="DQ535" s="9"/>
      <c r="DR535" s="6"/>
      <c r="DS535" s="6"/>
      <c r="DT535" s="6"/>
      <c r="DU535" s="6"/>
      <c r="DV535" s="6"/>
      <c r="DW535" s="6"/>
      <c r="DX535" s="6"/>
      <c r="DY535" s="6"/>
      <c r="DZ535" s="6"/>
      <c r="EA535" s="6"/>
      <c r="EB535" s="6"/>
      <c r="EC535" s="6"/>
      <c r="ED535" s="6"/>
      <c r="EE535" s="6"/>
      <c r="EF535" s="6"/>
      <c r="EG535" s="6"/>
    </row>
    <row r="536" ht="13.5" customHeight="1">
      <c r="A536" s="6"/>
      <c r="B536" s="2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7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8"/>
      <c r="AE536" s="8"/>
      <c r="AF536" s="8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  <c r="CQ536" s="6"/>
      <c r="CR536" s="6"/>
      <c r="CS536" s="6"/>
      <c r="CT536" s="6"/>
      <c r="CU536" s="6"/>
      <c r="CV536" s="6"/>
      <c r="CW536" s="6"/>
      <c r="CX536" s="6"/>
      <c r="CY536" s="6"/>
      <c r="CZ536" s="6"/>
      <c r="DA536" s="6"/>
      <c r="DB536" s="6"/>
      <c r="DC536" s="6"/>
      <c r="DD536" s="6"/>
      <c r="DE536" s="6"/>
      <c r="DF536" s="6"/>
      <c r="DG536" s="6"/>
      <c r="DH536" s="6"/>
      <c r="DI536" s="9"/>
      <c r="DJ536" s="9"/>
      <c r="DK536" s="9"/>
      <c r="DL536" s="9"/>
      <c r="DM536" s="9"/>
      <c r="DN536" s="9"/>
      <c r="DO536" s="9"/>
      <c r="DP536" s="9"/>
      <c r="DQ536" s="9"/>
      <c r="DR536" s="6"/>
      <c r="DS536" s="6"/>
      <c r="DT536" s="6"/>
      <c r="DU536" s="6"/>
      <c r="DV536" s="6"/>
      <c r="DW536" s="6"/>
      <c r="DX536" s="6"/>
      <c r="DY536" s="6"/>
      <c r="DZ536" s="6"/>
      <c r="EA536" s="6"/>
      <c r="EB536" s="6"/>
      <c r="EC536" s="6"/>
      <c r="ED536" s="6"/>
      <c r="EE536" s="6"/>
      <c r="EF536" s="6"/>
      <c r="EG536" s="6"/>
    </row>
    <row r="537" ht="13.5" customHeight="1">
      <c r="A537" s="6"/>
      <c r="B537" s="2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7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8"/>
      <c r="AE537" s="8"/>
      <c r="AF537" s="8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  <c r="CQ537" s="6"/>
      <c r="CR537" s="6"/>
      <c r="CS537" s="6"/>
      <c r="CT537" s="6"/>
      <c r="CU537" s="6"/>
      <c r="CV537" s="6"/>
      <c r="CW537" s="6"/>
      <c r="CX537" s="6"/>
      <c r="CY537" s="6"/>
      <c r="CZ537" s="6"/>
      <c r="DA537" s="6"/>
      <c r="DB537" s="6"/>
      <c r="DC537" s="6"/>
      <c r="DD537" s="6"/>
      <c r="DE537" s="6"/>
      <c r="DF537" s="6"/>
      <c r="DG537" s="6"/>
      <c r="DH537" s="6"/>
      <c r="DI537" s="9"/>
      <c r="DJ537" s="9"/>
      <c r="DK537" s="9"/>
      <c r="DL537" s="9"/>
      <c r="DM537" s="9"/>
      <c r="DN537" s="9"/>
      <c r="DO537" s="9"/>
      <c r="DP537" s="9"/>
      <c r="DQ537" s="9"/>
      <c r="DR537" s="6"/>
      <c r="DS537" s="6"/>
      <c r="DT537" s="6"/>
      <c r="DU537" s="6"/>
      <c r="DV537" s="6"/>
      <c r="DW537" s="6"/>
      <c r="DX537" s="6"/>
      <c r="DY537" s="6"/>
      <c r="DZ537" s="6"/>
      <c r="EA537" s="6"/>
      <c r="EB537" s="6"/>
      <c r="EC537" s="6"/>
      <c r="ED537" s="6"/>
      <c r="EE537" s="6"/>
      <c r="EF537" s="6"/>
      <c r="EG537" s="6"/>
    </row>
    <row r="538" ht="13.5" customHeight="1">
      <c r="A538" s="6"/>
      <c r="B538" s="2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7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8"/>
      <c r="AE538" s="8"/>
      <c r="AF538" s="8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  <c r="CQ538" s="6"/>
      <c r="CR538" s="6"/>
      <c r="CS538" s="6"/>
      <c r="CT538" s="6"/>
      <c r="CU538" s="6"/>
      <c r="CV538" s="6"/>
      <c r="CW538" s="6"/>
      <c r="CX538" s="6"/>
      <c r="CY538" s="6"/>
      <c r="CZ538" s="6"/>
      <c r="DA538" s="6"/>
      <c r="DB538" s="6"/>
      <c r="DC538" s="6"/>
      <c r="DD538" s="6"/>
      <c r="DE538" s="6"/>
      <c r="DF538" s="6"/>
      <c r="DG538" s="6"/>
      <c r="DH538" s="6"/>
      <c r="DI538" s="9"/>
      <c r="DJ538" s="9"/>
      <c r="DK538" s="9"/>
      <c r="DL538" s="9"/>
      <c r="DM538" s="9"/>
      <c r="DN538" s="9"/>
      <c r="DO538" s="9"/>
      <c r="DP538" s="9"/>
      <c r="DQ538" s="9"/>
      <c r="DR538" s="6"/>
      <c r="DS538" s="6"/>
      <c r="DT538" s="6"/>
      <c r="DU538" s="6"/>
      <c r="DV538" s="6"/>
      <c r="DW538" s="6"/>
      <c r="DX538" s="6"/>
      <c r="DY538" s="6"/>
      <c r="DZ538" s="6"/>
      <c r="EA538" s="6"/>
      <c r="EB538" s="6"/>
      <c r="EC538" s="6"/>
      <c r="ED538" s="6"/>
      <c r="EE538" s="6"/>
      <c r="EF538" s="6"/>
      <c r="EG538" s="6"/>
    </row>
    <row r="539" ht="13.5" customHeight="1">
      <c r="A539" s="6"/>
      <c r="B539" s="2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7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8"/>
      <c r="AE539" s="8"/>
      <c r="AF539" s="8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  <c r="CQ539" s="6"/>
      <c r="CR539" s="6"/>
      <c r="CS539" s="6"/>
      <c r="CT539" s="6"/>
      <c r="CU539" s="6"/>
      <c r="CV539" s="6"/>
      <c r="CW539" s="6"/>
      <c r="CX539" s="6"/>
      <c r="CY539" s="6"/>
      <c r="CZ539" s="6"/>
      <c r="DA539" s="6"/>
      <c r="DB539" s="6"/>
      <c r="DC539" s="6"/>
      <c r="DD539" s="6"/>
      <c r="DE539" s="6"/>
      <c r="DF539" s="6"/>
      <c r="DG539" s="6"/>
      <c r="DH539" s="6"/>
      <c r="DI539" s="9"/>
      <c r="DJ539" s="9"/>
      <c r="DK539" s="9"/>
      <c r="DL539" s="9"/>
      <c r="DM539" s="9"/>
      <c r="DN539" s="9"/>
      <c r="DO539" s="9"/>
      <c r="DP539" s="9"/>
      <c r="DQ539" s="9"/>
      <c r="DR539" s="6"/>
      <c r="DS539" s="6"/>
      <c r="DT539" s="6"/>
      <c r="DU539" s="6"/>
      <c r="DV539" s="6"/>
      <c r="DW539" s="6"/>
      <c r="DX539" s="6"/>
      <c r="DY539" s="6"/>
      <c r="DZ539" s="6"/>
      <c r="EA539" s="6"/>
      <c r="EB539" s="6"/>
      <c r="EC539" s="6"/>
      <c r="ED539" s="6"/>
      <c r="EE539" s="6"/>
      <c r="EF539" s="6"/>
      <c r="EG539" s="6"/>
    </row>
    <row r="540" ht="13.5" customHeight="1">
      <c r="A540" s="6"/>
      <c r="B540" s="2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7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8"/>
      <c r="AE540" s="8"/>
      <c r="AF540" s="8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  <c r="CQ540" s="6"/>
      <c r="CR540" s="6"/>
      <c r="CS540" s="6"/>
      <c r="CT540" s="6"/>
      <c r="CU540" s="6"/>
      <c r="CV540" s="6"/>
      <c r="CW540" s="6"/>
      <c r="CX540" s="6"/>
      <c r="CY540" s="6"/>
      <c r="CZ540" s="6"/>
      <c r="DA540" s="6"/>
      <c r="DB540" s="6"/>
      <c r="DC540" s="6"/>
      <c r="DD540" s="6"/>
      <c r="DE540" s="6"/>
      <c r="DF540" s="6"/>
      <c r="DG540" s="6"/>
      <c r="DH540" s="6"/>
      <c r="DI540" s="9"/>
      <c r="DJ540" s="9"/>
      <c r="DK540" s="9"/>
      <c r="DL540" s="9"/>
      <c r="DM540" s="9"/>
      <c r="DN540" s="9"/>
      <c r="DO540" s="9"/>
      <c r="DP540" s="9"/>
      <c r="DQ540" s="9"/>
      <c r="DR540" s="6"/>
      <c r="DS540" s="6"/>
      <c r="DT540" s="6"/>
      <c r="DU540" s="6"/>
      <c r="DV540" s="6"/>
      <c r="DW540" s="6"/>
      <c r="DX540" s="6"/>
      <c r="DY540" s="6"/>
      <c r="DZ540" s="6"/>
      <c r="EA540" s="6"/>
      <c r="EB540" s="6"/>
      <c r="EC540" s="6"/>
      <c r="ED540" s="6"/>
      <c r="EE540" s="6"/>
      <c r="EF540" s="6"/>
      <c r="EG540" s="6"/>
    </row>
    <row r="541" ht="13.5" customHeight="1">
      <c r="A541" s="6"/>
      <c r="B541" s="2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7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8"/>
      <c r="AE541" s="8"/>
      <c r="AF541" s="8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6"/>
      <c r="CZ541" s="6"/>
      <c r="DA541" s="6"/>
      <c r="DB541" s="6"/>
      <c r="DC541" s="6"/>
      <c r="DD541" s="6"/>
      <c r="DE541" s="6"/>
      <c r="DF541" s="6"/>
      <c r="DG541" s="6"/>
      <c r="DH541" s="6"/>
      <c r="DI541" s="9"/>
      <c r="DJ541" s="9"/>
      <c r="DK541" s="9"/>
      <c r="DL541" s="9"/>
      <c r="DM541" s="9"/>
      <c r="DN541" s="9"/>
      <c r="DO541" s="9"/>
      <c r="DP541" s="9"/>
      <c r="DQ541" s="9"/>
      <c r="DR541" s="6"/>
      <c r="DS541" s="6"/>
      <c r="DT541" s="6"/>
      <c r="DU541" s="6"/>
      <c r="DV541" s="6"/>
      <c r="DW541" s="6"/>
      <c r="DX541" s="6"/>
      <c r="DY541" s="6"/>
      <c r="DZ541" s="6"/>
      <c r="EA541" s="6"/>
      <c r="EB541" s="6"/>
      <c r="EC541" s="6"/>
      <c r="ED541" s="6"/>
      <c r="EE541" s="6"/>
      <c r="EF541" s="6"/>
      <c r="EG541" s="6"/>
    </row>
    <row r="542" ht="13.5" customHeight="1">
      <c r="A542" s="6"/>
      <c r="B542" s="2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7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8"/>
      <c r="AE542" s="8"/>
      <c r="AF542" s="8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  <c r="CQ542" s="6"/>
      <c r="CR542" s="6"/>
      <c r="CS542" s="6"/>
      <c r="CT542" s="6"/>
      <c r="CU542" s="6"/>
      <c r="CV542" s="6"/>
      <c r="CW542" s="6"/>
      <c r="CX542" s="6"/>
      <c r="CY542" s="6"/>
      <c r="CZ542" s="6"/>
      <c r="DA542" s="6"/>
      <c r="DB542" s="6"/>
      <c r="DC542" s="6"/>
      <c r="DD542" s="6"/>
      <c r="DE542" s="6"/>
      <c r="DF542" s="6"/>
      <c r="DG542" s="6"/>
      <c r="DH542" s="6"/>
      <c r="DI542" s="9"/>
      <c r="DJ542" s="9"/>
      <c r="DK542" s="9"/>
      <c r="DL542" s="9"/>
      <c r="DM542" s="9"/>
      <c r="DN542" s="9"/>
      <c r="DO542" s="9"/>
      <c r="DP542" s="9"/>
      <c r="DQ542" s="9"/>
      <c r="DR542" s="6"/>
      <c r="DS542" s="6"/>
      <c r="DT542" s="6"/>
      <c r="DU542" s="6"/>
      <c r="DV542" s="6"/>
      <c r="DW542" s="6"/>
      <c r="DX542" s="6"/>
      <c r="DY542" s="6"/>
      <c r="DZ542" s="6"/>
      <c r="EA542" s="6"/>
      <c r="EB542" s="6"/>
      <c r="EC542" s="6"/>
      <c r="ED542" s="6"/>
      <c r="EE542" s="6"/>
      <c r="EF542" s="6"/>
      <c r="EG542" s="6"/>
    </row>
    <row r="543" ht="13.5" customHeight="1">
      <c r="A543" s="6"/>
      <c r="B543" s="2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7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8"/>
      <c r="AE543" s="8"/>
      <c r="AF543" s="8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  <c r="CQ543" s="6"/>
      <c r="CR543" s="6"/>
      <c r="CS543" s="6"/>
      <c r="CT543" s="6"/>
      <c r="CU543" s="6"/>
      <c r="CV543" s="6"/>
      <c r="CW543" s="6"/>
      <c r="CX543" s="6"/>
      <c r="CY543" s="6"/>
      <c r="CZ543" s="6"/>
      <c r="DA543" s="6"/>
      <c r="DB543" s="6"/>
      <c r="DC543" s="6"/>
      <c r="DD543" s="6"/>
      <c r="DE543" s="6"/>
      <c r="DF543" s="6"/>
      <c r="DG543" s="6"/>
      <c r="DH543" s="6"/>
      <c r="DI543" s="9"/>
      <c r="DJ543" s="9"/>
      <c r="DK543" s="9"/>
      <c r="DL543" s="9"/>
      <c r="DM543" s="9"/>
      <c r="DN543" s="9"/>
      <c r="DO543" s="9"/>
      <c r="DP543" s="9"/>
      <c r="DQ543" s="9"/>
      <c r="DR543" s="6"/>
      <c r="DS543" s="6"/>
      <c r="DT543" s="6"/>
      <c r="DU543" s="6"/>
      <c r="DV543" s="6"/>
      <c r="DW543" s="6"/>
      <c r="DX543" s="6"/>
      <c r="DY543" s="6"/>
      <c r="DZ543" s="6"/>
      <c r="EA543" s="6"/>
      <c r="EB543" s="6"/>
      <c r="EC543" s="6"/>
      <c r="ED543" s="6"/>
      <c r="EE543" s="6"/>
      <c r="EF543" s="6"/>
      <c r="EG543" s="6"/>
    </row>
    <row r="544" ht="13.5" customHeight="1">
      <c r="A544" s="6"/>
      <c r="B544" s="2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7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8"/>
      <c r="AE544" s="8"/>
      <c r="AF544" s="8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  <c r="CQ544" s="6"/>
      <c r="CR544" s="6"/>
      <c r="CS544" s="6"/>
      <c r="CT544" s="6"/>
      <c r="CU544" s="6"/>
      <c r="CV544" s="6"/>
      <c r="CW544" s="6"/>
      <c r="CX544" s="6"/>
      <c r="CY544" s="6"/>
      <c r="CZ544" s="6"/>
      <c r="DA544" s="6"/>
      <c r="DB544" s="6"/>
      <c r="DC544" s="6"/>
      <c r="DD544" s="6"/>
      <c r="DE544" s="6"/>
      <c r="DF544" s="6"/>
      <c r="DG544" s="6"/>
      <c r="DH544" s="6"/>
      <c r="DI544" s="9"/>
      <c r="DJ544" s="9"/>
      <c r="DK544" s="9"/>
      <c r="DL544" s="9"/>
      <c r="DM544" s="9"/>
      <c r="DN544" s="9"/>
      <c r="DO544" s="9"/>
      <c r="DP544" s="9"/>
      <c r="DQ544" s="9"/>
      <c r="DR544" s="6"/>
      <c r="DS544" s="6"/>
      <c r="DT544" s="6"/>
      <c r="DU544" s="6"/>
      <c r="DV544" s="6"/>
      <c r="DW544" s="6"/>
      <c r="DX544" s="6"/>
      <c r="DY544" s="6"/>
      <c r="DZ544" s="6"/>
      <c r="EA544" s="6"/>
      <c r="EB544" s="6"/>
      <c r="EC544" s="6"/>
      <c r="ED544" s="6"/>
      <c r="EE544" s="6"/>
      <c r="EF544" s="6"/>
      <c r="EG544" s="6"/>
    </row>
    <row r="545" ht="13.5" customHeight="1">
      <c r="A545" s="6"/>
      <c r="B545" s="2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7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8"/>
      <c r="AE545" s="8"/>
      <c r="AF545" s="8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  <c r="CQ545" s="6"/>
      <c r="CR545" s="6"/>
      <c r="CS545" s="6"/>
      <c r="CT545" s="6"/>
      <c r="CU545" s="6"/>
      <c r="CV545" s="6"/>
      <c r="CW545" s="6"/>
      <c r="CX545" s="6"/>
      <c r="CY545" s="6"/>
      <c r="CZ545" s="6"/>
      <c r="DA545" s="6"/>
      <c r="DB545" s="6"/>
      <c r="DC545" s="6"/>
      <c r="DD545" s="6"/>
      <c r="DE545" s="6"/>
      <c r="DF545" s="6"/>
      <c r="DG545" s="6"/>
      <c r="DH545" s="6"/>
      <c r="DI545" s="9"/>
      <c r="DJ545" s="9"/>
      <c r="DK545" s="9"/>
      <c r="DL545" s="9"/>
      <c r="DM545" s="9"/>
      <c r="DN545" s="9"/>
      <c r="DO545" s="9"/>
      <c r="DP545" s="9"/>
      <c r="DQ545" s="9"/>
      <c r="DR545" s="6"/>
      <c r="DS545" s="6"/>
      <c r="DT545" s="6"/>
      <c r="DU545" s="6"/>
      <c r="DV545" s="6"/>
      <c r="DW545" s="6"/>
      <c r="DX545" s="6"/>
      <c r="DY545" s="6"/>
      <c r="DZ545" s="6"/>
      <c r="EA545" s="6"/>
      <c r="EB545" s="6"/>
      <c r="EC545" s="6"/>
      <c r="ED545" s="6"/>
      <c r="EE545" s="6"/>
      <c r="EF545" s="6"/>
      <c r="EG545" s="6"/>
    </row>
    <row r="546" ht="13.5" customHeight="1">
      <c r="A546" s="6"/>
      <c r="B546" s="2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7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8"/>
      <c r="AE546" s="8"/>
      <c r="AF546" s="8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  <c r="CQ546" s="6"/>
      <c r="CR546" s="6"/>
      <c r="CS546" s="6"/>
      <c r="CT546" s="6"/>
      <c r="CU546" s="6"/>
      <c r="CV546" s="6"/>
      <c r="CW546" s="6"/>
      <c r="CX546" s="6"/>
      <c r="CY546" s="6"/>
      <c r="CZ546" s="6"/>
      <c r="DA546" s="6"/>
      <c r="DB546" s="6"/>
      <c r="DC546" s="6"/>
      <c r="DD546" s="6"/>
      <c r="DE546" s="6"/>
      <c r="DF546" s="6"/>
      <c r="DG546" s="6"/>
      <c r="DH546" s="6"/>
      <c r="DI546" s="9"/>
      <c r="DJ546" s="9"/>
      <c r="DK546" s="9"/>
      <c r="DL546" s="9"/>
      <c r="DM546" s="9"/>
      <c r="DN546" s="9"/>
      <c r="DO546" s="9"/>
      <c r="DP546" s="9"/>
      <c r="DQ546" s="9"/>
      <c r="DR546" s="6"/>
      <c r="DS546" s="6"/>
      <c r="DT546" s="6"/>
      <c r="DU546" s="6"/>
      <c r="DV546" s="6"/>
      <c r="DW546" s="6"/>
      <c r="DX546" s="6"/>
      <c r="DY546" s="6"/>
      <c r="DZ546" s="6"/>
      <c r="EA546" s="6"/>
      <c r="EB546" s="6"/>
      <c r="EC546" s="6"/>
      <c r="ED546" s="6"/>
      <c r="EE546" s="6"/>
      <c r="EF546" s="6"/>
      <c r="EG546" s="6"/>
    </row>
    <row r="547" ht="13.5" customHeight="1">
      <c r="A547" s="6"/>
      <c r="B547" s="2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7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8"/>
      <c r="AE547" s="8"/>
      <c r="AF547" s="8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  <c r="CQ547" s="6"/>
      <c r="CR547" s="6"/>
      <c r="CS547" s="6"/>
      <c r="CT547" s="6"/>
      <c r="CU547" s="6"/>
      <c r="CV547" s="6"/>
      <c r="CW547" s="6"/>
      <c r="CX547" s="6"/>
      <c r="CY547" s="6"/>
      <c r="CZ547" s="6"/>
      <c r="DA547" s="6"/>
      <c r="DB547" s="6"/>
      <c r="DC547" s="6"/>
      <c r="DD547" s="6"/>
      <c r="DE547" s="6"/>
      <c r="DF547" s="6"/>
      <c r="DG547" s="6"/>
      <c r="DH547" s="6"/>
      <c r="DI547" s="9"/>
      <c r="DJ547" s="9"/>
      <c r="DK547" s="9"/>
      <c r="DL547" s="9"/>
      <c r="DM547" s="9"/>
      <c r="DN547" s="9"/>
      <c r="DO547" s="9"/>
      <c r="DP547" s="9"/>
      <c r="DQ547" s="9"/>
      <c r="DR547" s="6"/>
      <c r="DS547" s="6"/>
      <c r="DT547" s="6"/>
      <c r="DU547" s="6"/>
      <c r="DV547" s="6"/>
      <c r="DW547" s="6"/>
      <c r="DX547" s="6"/>
      <c r="DY547" s="6"/>
      <c r="DZ547" s="6"/>
      <c r="EA547" s="6"/>
      <c r="EB547" s="6"/>
      <c r="EC547" s="6"/>
      <c r="ED547" s="6"/>
      <c r="EE547" s="6"/>
      <c r="EF547" s="6"/>
      <c r="EG547" s="6"/>
    </row>
    <row r="548" ht="13.5" customHeight="1">
      <c r="A548" s="6"/>
      <c r="B548" s="2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7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8"/>
      <c r="AE548" s="8"/>
      <c r="AF548" s="8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  <c r="CQ548" s="6"/>
      <c r="CR548" s="6"/>
      <c r="CS548" s="6"/>
      <c r="CT548" s="6"/>
      <c r="CU548" s="6"/>
      <c r="CV548" s="6"/>
      <c r="CW548" s="6"/>
      <c r="CX548" s="6"/>
      <c r="CY548" s="6"/>
      <c r="CZ548" s="6"/>
      <c r="DA548" s="6"/>
      <c r="DB548" s="6"/>
      <c r="DC548" s="6"/>
      <c r="DD548" s="6"/>
      <c r="DE548" s="6"/>
      <c r="DF548" s="6"/>
      <c r="DG548" s="6"/>
      <c r="DH548" s="6"/>
      <c r="DI548" s="9"/>
      <c r="DJ548" s="9"/>
      <c r="DK548" s="9"/>
      <c r="DL548" s="9"/>
      <c r="DM548" s="9"/>
      <c r="DN548" s="9"/>
      <c r="DO548" s="9"/>
      <c r="DP548" s="9"/>
      <c r="DQ548" s="9"/>
      <c r="DR548" s="6"/>
      <c r="DS548" s="6"/>
      <c r="DT548" s="6"/>
      <c r="DU548" s="6"/>
      <c r="DV548" s="6"/>
      <c r="DW548" s="6"/>
      <c r="DX548" s="6"/>
      <c r="DY548" s="6"/>
      <c r="DZ548" s="6"/>
      <c r="EA548" s="6"/>
      <c r="EB548" s="6"/>
      <c r="EC548" s="6"/>
      <c r="ED548" s="6"/>
      <c r="EE548" s="6"/>
      <c r="EF548" s="6"/>
      <c r="EG548" s="6"/>
    </row>
    <row r="549" ht="13.5" customHeight="1">
      <c r="A549" s="6"/>
      <c r="B549" s="2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7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8"/>
      <c r="AE549" s="8"/>
      <c r="AF549" s="8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  <c r="CQ549" s="6"/>
      <c r="CR549" s="6"/>
      <c r="CS549" s="6"/>
      <c r="CT549" s="6"/>
      <c r="CU549" s="6"/>
      <c r="CV549" s="6"/>
      <c r="CW549" s="6"/>
      <c r="CX549" s="6"/>
      <c r="CY549" s="6"/>
      <c r="CZ549" s="6"/>
      <c r="DA549" s="6"/>
      <c r="DB549" s="6"/>
      <c r="DC549" s="6"/>
      <c r="DD549" s="6"/>
      <c r="DE549" s="6"/>
      <c r="DF549" s="6"/>
      <c r="DG549" s="6"/>
      <c r="DH549" s="6"/>
      <c r="DI549" s="9"/>
      <c r="DJ549" s="9"/>
      <c r="DK549" s="9"/>
      <c r="DL549" s="9"/>
      <c r="DM549" s="9"/>
      <c r="DN549" s="9"/>
      <c r="DO549" s="9"/>
      <c r="DP549" s="9"/>
      <c r="DQ549" s="9"/>
      <c r="DR549" s="6"/>
      <c r="DS549" s="6"/>
      <c r="DT549" s="6"/>
      <c r="DU549" s="6"/>
      <c r="DV549" s="6"/>
      <c r="DW549" s="6"/>
      <c r="DX549" s="6"/>
      <c r="DY549" s="6"/>
      <c r="DZ549" s="6"/>
      <c r="EA549" s="6"/>
      <c r="EB549" s="6"/>
      <c r="EC549" s="6"/>
      <c r="ED549" s="6"/>
      <c r="EE549" s="6"/>
      <c r="EF549" s="6"/>
      <c r="EG549" s="6"/>
    </row>
    <row r="550" ht="13.5" customHeight="1">
      <c r="A550" s="6"/>
      <c r="B550" s="2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7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8"/>
      <c r="AE550" s="8"/>
      <c r="AF550" s="8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  <c r="CQ550" s="6"/>
      <c r="CR550" s="6"/>
      <c r="CS550" s="6"/>
      <c r="CT550" s="6"/>
      <c r="CU550" s="6"/>
      <c r="CV550" s="6"/>
      <c r="CW550" s="6"/>
      <c r="CX550" s="6"/>
      <c r="CY550" s="6"/>
      <c r="CZ550" s="6"/>
      <c r="DA550" s="6"/>
      <c r="DB550" s="6"/>
      <c r="DC550" s="6"/>
      <c r="DD550" s="6"/>
      <c r="DE550" s="6"/>
      <c r="DF550" s="6"/>
      <c r="DG550" s="6"/>
      <c r="DH550" s="6"/>
      <c r="DI550" s="9"/>
      <c r="DJ550" s="9"/>
      <c r="DK550" s="9"/>
      <c r="DL550" s="9"/>
      <c r="DM550" s="9"/>
      <c r="DN550" s="9"/>
      <c r="DO550" s="9"/>
      <c r="DP550" s="9"/>
      <c r="DQ550" s="9"/>
      <c r="DR550" s="6"/>
      <c r="DS550" s="6"/>
      <c r="DT550" s="6"/>
      <c r="DU550" s="6"/>
      <c r="DV550" s="6"/>
      <c r="DW550" s="6"/>
      <c r="DX550" s="6"/>
      <c r="DY550" s="6"/>
      <c r="DZ550" s="6"/>
      <c r="EA550" s="6"/>
      <c r="EB550" s="6"/>
      <c r="EC550" s="6"/>
      <c r="ED550" s="6"/>
      <c r="EE550" s="6"/>
      <c r="EF550" s="6"/>
      <c r="EG550" s="6"/>
    </row>
    <row r="551" ht="13.5" customHeight="1">
      <c r="A551" s="6"/>
      <c r="B551" s="2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7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8"/>
      <c r="AE551" s="8"/>
      <c r="AF551" s="8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  <c r="CQ551" s="6"/>
      <c r="CR551" s="6"/>
      <c r="CS551" s="6"/>
      <c r="CT551" s="6"/>
      <c r="CU551" s="6"/>
      <c r="CV551" s="6"/>
      <c r="CW551" s="6"/>
      <c r="CX551" s="6"/>
      <c r="CY551" s="6"/>
      <c r="CZ551" s="6"/>
      <c r="DA551" s="6"/>
      <c r="DB551" s="6"/>
      <c r="DC551" s="6"/>
      <c r="DD551" s="6"/>
      <c r="DE551" s="6"/>
      <c r="DF551" s="6"/>
      <c r="DG551" s="6"/>
      <c r="DH551" s="6"/>
      <c r="DI551" s="9"/>
      <c r="DJ551" s="9"/>
      <c r="DK551" s="9"/>
      <c r="DL551" s="9"/>
      <c r="DM551" s="9"/>
      <c r="DN551" s="9"/>
      <c r="DO551" s="9"/>
      <c r="DP551" s="9"/>
      <c r="DQ551" s="9"/>
      <c r="DR551" s="6"/>
      <c r="DS551" s="6"/>
      <c r="DT551" s="6"/>
      <c r="DU551" s="6"/>
      <c r="DV551" s="6"/>
      <c r="DW551" s="6"/>
      <c r="DX551" s="6"/>
      <c r="DY551" s="6"/>
      <c r="DZ551" s="6"/>
      <c r="EA551" s="6"/>
      <c r="EB551" s="6"/>
      <c r="EC551" s="6"/>
      <c r="ED551" s="6"/>
      <c r="EE551" s="6"/>
      <c r="EF551" s="6"/>
      <c r="EG551" s="6"/>
    </row>
    <row r="552" ht="13.5" customHeight="1">
      <c r="A552" s="6"/>
      <c r="B552" s="2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7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8"/>
      <c r="AE552" s="8"/>
      <c r="AF552" s="8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  <c r="CQ552" s="6"/>
      <c r="CR552" s="6"/>
      <c r="CS552" s="6"/>
      <c r="CT552" s="6"/>
      <c r="CU552" s="6"/>
      <c r="CV552" s="6"/>
      <c r="CW552" s="6"/>
      <c r="CX552" s="6"/>
      <c r="CY552" s="6"/>
      <c r="CZ552" s="6"/>
      <c r="DA552" s="6"/>
      <c r="DB552" s="6"/>
      <c r="DC552" s="6"/>
      <c r="DD552" s="6"/>
      <c r="DE552" s="6"/>
      <c r="DF552" s="6"/>
      <c r="DG552" s="6"/>
      <c r="DH552" s="6"/>
      <c r="DI552" s="9"/>
      <c r="DJ552" s="9"/>
      <c r="DK552" s="9"/>
      <c r="DL552" s="9"/>
      <c r="DM552" s="9"/>
      <c r="DN552" s="9"/>
      <c r="DO552" s="9"/>
      <c r="DP552" s="9"/>
      <c r="DQ552" s="9"/>
      <c r="DR552" s="6"/>
      <c r="DS552" s="6"/>
      <c r="DT552" s="6"/>
      <c r="DU552" s="6"/>
      <c r="DV552" s="6"/>
      <c r="DW552" s="6"/>
      <c r="DX552" s="6"/>
      <c r="DY552" s="6"/>
      <c r="DZ552" s="6"/>
      <c r="EA552" s="6"/>
      <c r="EB552" s="6"/>
      <c r="EC552" s="6"/>
      <c r="ED552" s="6"/>
      <c r="EE552" s="6"/>
      <c r="EF552" s="6"/>
      <c r="EG552" s="6"/>
    </row>
    <row r="553" ht="13.5" customHeight="1">
      <c r="A553" s="6"/>
      <c r="B553" s="2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7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8"/>
      <c r="AE553" s="8"/>
      <c r="AF553" s="8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  <c r="CQ553" s="6"/>
      <c r="CR553" s="6"/>
      <c r="CS553" s="6"/>
      <c r="CT553" s="6"/>
      <c r="CU553" s="6"/>
      <c r="CV553" s="6"/>
      <c r="CW553" s="6"/>
      <c r="CX553" s="6"/>
      <c r="CY553" s="6"/>
      <c r="CZ553" s="6"/>
      <c r="DA553" s="6"/>
      <c r="DB553" s="6"/>
      <c r="DC553" s="6"/>
      <c r="DD553" s="6"/>
      <c r="DE553" s="6"/>
      <c r="DF553" s="6"/>
      <c r="DG553" s="6"/>
      <c r="DH553" s="6"/>
      <c r="DI553" s="9"/>
      <c r="DJ553" s="9"/>
      <c r="DK553" s="9"/>
      <c r="DL553" s="9"/>
      <c r="DM553" s="9"/>
      <c r="DN553" s="9"/>
      <c r="DO553" s="9"/>
      <c r="DP553" s="9"/>
      <c r="DQ553" s="9"/>
      <c r="DR553" s="6"/>
      <c r="DS553" s="6"/>
      <c r="DT553" s="6"/>
      <c r="DU553" s="6"/>
      <c r="DV553" s="6"/>
      <c r="DW553" s="6"/>
      <c r="DX553" s="6"/>
      <c r="DY553" s="6"/>
      <c r="DZ553" s="6"/>
      <c r="EA553" s="6"/>
      <c r="EB553" s="6"/>
      <c r="EC553" s="6"/>
      <c r="ED553" s="6"/>
      <c r="EE553" s="6"/>
      <c r="EF553" s="6"/>
      <c r="EG553" s="6"/>
    </row>
    <row r="554" ht="13.5" customHeight="1">
      <c r="A554" s="6"/>
      <c r="B554" s="2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7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8"/>
      <c r="AE554" s="8"/>
      <c r="AF554" s="8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  <c r="CX554" s="6"/>
      <c r="CY554" s="6"/>
      <c r="CZ554" s="6"/>
      <c r="DA554" s="6"/>
      <c r="DB554" s="6"/>
      <c r="DC554" s="6"/>
      <c r="DD554" s="6"/>
      <c r="DE554" s="6"/>
      <c r="DF554" s="6"/>
      <c r="DG554" s="6"/>
      <c r="DH554" s="6"/>
      <c r="DI554" s="9"/>
      <c r="DJ554" s="9"/>
      <c r="DK554" s="9"/>
      <c r="DL554" s="9"/>
      <c r="DM554" s="9"/>
      <c r="DN554" s="9"/>
      <c r="DO554" s="9"/>
      <c r="DP554" s="9"/>
      <c r="DQ554" s="9"/>
      <c r="DR554" s="6"/>
      <c r="DS554" s="6"/>
      <c r="DT554" s="6"/>
      <c r="DU554" s="6"/>
      <c r="DV554" s="6"/>
      <c r="DW554" s="6"/>
      <c r="DX554" s="6"/>
      <c r="DY554" s="6"/>
      <c r="DZ554" s="6"/>
      <c r="EA554" s="6"/>
      <c r="EB554" s="6"/>
      <c r="EC554" s="6"/>
      <c r="ED554" s="6"/>
      <c r="EE554" s="6"/>
      <c r="EF554" s="6"/>
      <c r="EG554" s="6"/>
    </row>
    <row r="555" ht="13.5" customHeight="1">
      <c r="A555" s="6"/>
      <c r="B555" s="2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7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8"/>
      <c r="AE555" s="8"/>
      <c r="AF555" s="8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  <c r="CX555" s="6"/>
      <c r="CY555" s="6"/>
      <c r="CZ555" s="6"/>
      <c r="DA555" s="6"/>
      <c r="DB555" s="6"/>
      <c r="DC555" s="6"/>
      <c r="DD555" s="6"/>
      <c r="DE555" s="6"/>
      <c r="DF555" s="6"/>
      <c r="DG555" s="6"/>
      <c r="DH555" s="6"/>
      <c r="DI555" s="9"/>
      <c r="DJ555" s="9"/>
      <c r="DK555" s="9"/>
      <c r="DL555" s="9"/>
      <c r="DM555" s="9"/>
      <c r="DN555" s="9"/>
      <c r="DO555" s="9"/>
      <c r="DP555" s="9"/>
      <c r="DQ555" s="9"/>
      <c r="DR555" s="6"/>
      <c r="DS555" s="6"/>
      <c r="DT555" s="6"/>
      <c r="DU555" s="6"/>
      <c r="DV555" s="6"/>
      <c r="DW555" s="6"/>
      <c r="DX555" s="6"/>
      <c r="DY555" s="6"/>
      <c r="DZ555" s="6"/>
      <c r="EA555" s="6"/>
      <c r="EB555" s="6"/>
      <c r="EC555" s="6"/>
      <c r="ED555" s="6"/>
      <c r="EE555" s="6"/>
      <c r="EF555" s="6"/>
      <c r="EG555" s="6"/>
    </row>
    <row r="556" ht="13.5" customHeight="1">
      <c r="A556" s="6"/>
      <c r="B556" s="2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7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8"/>
      <c r="AE556" s="8"/>
      <c r="AF556" s="8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  <c r="CX556" s="6"/>
      <c r="CY556" s="6"/>
      <c r="CZ556" s="6"/>
      <c r="DA556" s="6"/>
      <c r="DB556" s="6"/>
      <c r="DC556" s="6"/>
      <c r="DD556" s="6"/>
      <c r="DE556" s="6"/>
      <c r="DF556" s="6"/>
      <c r="DG556" s="6"/>
      <c r="DH556" s="6"/>
      <c r="DI556" s="9"/>
      <c r="DJ556" s="9"/>
      <c r="DK556" s="9"/>
      <c r="DL556" s="9"/>
      <c r="DM556" s="9"/>
      <c r="DN556" s="9"/>
      <c r="DO556" s="9"/>
      <c r="DP556" s="9"/>
      <c r="DQ556" s="9"/>
      <c r="DR556" s="6"/>
      <c r="DS556" s="6"/>
      <c r="DT556" s="6"/>
      <c r="DU556" s="6"/>
      <c r="DV556" s="6"/>
      <c r="DW556" s="6"/>
      <c r="DX556" s="6"/>
      <c r="DY556" s="6"/>
      <c r="DZ556" s="6"/>
      <c r="EA556" s="6"/>
      <c r="EB556" s="6"/>
      <c r="EC556" s="6"/>
      <c r="ED556" s="6"/>
      <c r="EE556" s="6"/>
      <c r="EF556" s="6"/>
      <c r="EG556" s="6"/>
    </row>
    <row r="557" ht="13.5" customHeight="1">
      <c r="A557" s="6"/>
      <c r="B557" s="2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7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8"/>
      <c r="AE557" s="8"/>
      <c r="AF557" s="8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6"/>
      <c r="CZ557" s="6"/>
      <c r="DA557" s="6"/>
      <c r="DB557" s="6"/>
      <c r="DC557" s="6"/>
      <c r="DD557" s="6"/>
      <c r="DE557" s="6"/>
      <c r="DF557" s="6"/>
      <c r="DG557" s="6"/>
      <c r="DH557" s="6"/>
      <c r="DI557" s="9"/>
      <c r="DJ557" s="9"/>
      <c r="DK557" s="9"/>
      <c r="DL557" s="9"/>
      <c r="DM557" s="9"/>
      <c r="DN557" s="9"/>
      <c r="DO557" s="9"/>
      <c r="DP557" s="9"/>
      <c r="DQ557" s="9"/>
      <c r="DR557" s="6"/>
      <c r="DS557" s="6"/>
      <c r="DT557" s="6"/>
      <c r="DU557" s="6"/>
      <c r="DV557" s="6"/>
      <c r="DW557" s="6"/>
      <c r="DX557" s="6"/>
      <c r="DY557" s="6"/>
      <c r="DZ557" s="6"/>
      <c r="EA557" s="6"/>
      <c r="EB557" s="6"/>
      <c r="EC557" s="6"/>
      <c r="ED557" s="6"/>
      <c r="EE557" s="6"/>
      <c r="EF557" s="6"/>
      <c r="EG557" s="6"/>
    </row>
    <row r="558" ht="13.5" customHeight="1">
      <c r="A558" s="6"/>
      <c r="B558" s="2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7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8"/>
      <c r="AE558" s="8"/>
      <c r="AF558" s="8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6"/>
      <c r="CZ558" s="6"/>
      <c r="DA558" s="6"/>
      <c r="DB558" s="6"/>
      <c r="DC558" s="6"/>
      <c r="DD558" s="6"/>
      <c r="DE558" s="6"/>
      <c r="DF558" s="6"/>
      <c r="DG558" s="6"/>
      <c r="DH558" s="6"/>
      <c r="DI558" s="9"/>
      <c r="DJ558" s="9"/>
      <c r="DK558" s="9"/>
      <c r="DL558" s="9"/>
      <c r="DM558" s="9"/>
      <c r="DN558" s="9"/>
      <c r="DO558" s="9"/>
      <c r="DP558" s="9"/>
      <c r="DQ558" s="9"/>
      <c r="DR558" s="6"/>
      <c r="DS558" s="6"/>
      <c r="DT558" s="6"/>
      <c r="DU558" s="6"/>
      <c r="DV558" s="6"/>
      <c r="DW558" s="6"/>
      <c r="DX558" s="6"/>
      <c r="DY558" s="6"/>
      <c r="DZ558" s="6"/>
      <c r="EA558" s="6"/>
      <c r="EB558" s="6"/>
      <c r="EC558" s="6"/>
      <c r="ED558" s="6"/>
      <c r="EE558" s="6"/>
      <c r="EF558" s="6"/>
      <c r="EG558" s="6"/>
    </row>
    <row r="559" ht="13.5" customHeight="1">
      <c r="A559" s="6"/>
      <c r="B559" s="2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7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8"/>
      <c r="AE559" s="8"/>
      <c r="AF559" s="8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  <c r="CX559" s="6"/>
      <c r="CY559" s="6"/>
      <c r="CZ559" s="6"/>
      <c r="DA559" s="6"/>
      <c r="DB559" s="6"/>
      <c r="DC559" s="6"/>
      <c r="DD559" s="6"/>
      <c r="DE559" s="6"/>
      <c r="DF559" s="6"/>
      <c r="DG559" s="6"/>
      <c r="DH559" s="6"/>
      <c r="DI559" s="9"/>
      <c r="DJ559" s="9"/>
      <c r="DK559" s="9"/>
      <c r="DL559" s="9"/>
      <c r="DM559" s="9"/>
      <c r="DN559" s="9"/>
      <c r="DO559" s="9"/>
      <c r="DP559" s="9"/>
      <c r="DQ559" s="9"/>
      <c r="DR559" s="6"/>
      <c r="DS559" s="6"/>
      <c r="DT559" s="6"/>
      <c r="DU559" s="6"/>
      <c r="DV559" s="6"/>
      <c r="DW559" s="6"/>
      <c r="DX559" s="6"/>
      <c r="DY559" s="6"/>
      <c r="DZ559" s="6"/>
      <c r="EA559" s="6"/>
      <c r="EB559" s="6"/>
      <c r="EC559" s="6"/>
      <c r="ED559" s="6"/>
      <c r="EE559" s="6"/>
      <c r="EF559" s="6"/>
      <c r="EG559" s="6"/>
    </row>
    <row r="560" ht="13.5" customHeight="1">
      <c r="A560" s="6"/>
      <c r="B560" s="2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7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8"/>
      <c r="AE560" s="8"/>
      <c r="AF560" s="8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  <c r="CQ560" s="6"/>
      <c r="CR560" s="6"/>
      <c r="CS560" s="6"/>
      <c r="CT560" s="6"/>
      <c r="CU560" s="6"/>
      <c r="CV560" s="6"/>
      <c r="CW560" s="6"/>
      <c r="CX560" s="6"/>
      <c r="CY560" s="6"/>
      <c r="CZ560" s="6"/>
      <c r="DA560" s="6"/>
      <c r="DB560" s="6"/>
      <c r="DC560" s="6"/>
      <c r="DD560" s="6"/>
      <c r="DE560" s="6"/>
      <c r="DF560" s="6"/>
      <c r="DG560" s="6"/>
      <c r="DH560" s="6"/>
      <c r="DI560" s="9"/>
      <c r="DJ560" s="9"/>
      <c r="DK560" s="9"/>
      <c r="DL560" s="9"/>
      <c r="DM560" s="9"/>
      <c r="DN560" s="9"/>
      <c r="DO560" s="9"/>
      <c r="DP560" s="9"/>
      <c r="DQ560" s="9"/>
      <c r="DR560" s="6"/>
      <c r="DS560" s="6"/>
      <c r="DT560" s="6"/>
      <c r="DU560" s="6"/>
      <c r="DV560" s="6"/>
      <c r="DW560" s="6"/>
      <c r="DX560" s="6"/>
      <c r="DY560" s="6"/>
      <c r="DZ560" s="6"/>
      <c r="EA560" s="6"/>
      <c r="EB560" s="6"/>
      <c r="EC560" s="6"/>
      <c r="ED560" s="6"/>
      <c r="EE560" s="6"/>
      <c r="EF560" s="6"/>
      <c r="EG560" s="6"/>
    </row>
    <row r="561" ht="13.5" customHeight="1">
      <c r="A561" s="6"/>
      <c r="B561" s="2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7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8"/>
      <c r="AE561" s="8"/>
      <c r="AF561" s="8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6"/>
      <c r="CM561" s="6"/>
      <c r="CN561" s="6"/>
      <c r="CO561" s="6"/>
      <c r="CP561" s="6"/>
      <c r="CQ561" s="6"/>
      <c r="CR561" s="6"/>
      <c r="CS561" s="6"/>
      <c r="CT561" s="6"/>
      <c r="CU561" s="6"/>
      <c r="CV561" s="6"/>
      <c r="CW561" s="6"/>
      <c r="CX561" s="6"/>
      <c r="CY561" s="6"/>
      <c r="CZ561" s="6"/>
      <c r="DA561" s="6"/>
      <c r="DB561" s="6"/>
      <c r="DC561" s="6"/>
      <c r="DD561" s="6"/>
      <c r="DE561" s="6"/>
      <c r="DF561" s="6"/>
      <c r="DG561" s="6"/>
      <c r="DH561" s="6"/>
      <c r="DI561" s="9"/>
      <c r="DJ561" s="9"/>
      <c r="DK561" s="9"/>
      <c r="DL561" s="9"/>
      <c r="DM561" s="9"/>
      <c r="DN561" s="9"/>
      <c r="DO561" s="9"/>
      <c r="DP561" s="9"/>
      <c r="DQ561" s="9"/>
      <c r="DR561" s="6"/>
      <c r="DS561" s="6"/>
      <c r="DT561" s="6"/>
      <c r="DU561" s="6"/>
      <c r="DV561" s="6"/>
      <c r="DW561" s="6"/>
      <c r="DX561" s="6"/>
      <c r="DY561" s="6"/>
      <c r="DZ561" s="6"/>
      <c r="EA561" s="6"/>
      <c r="EB561" s="6"/>
      <c r="EC561" s="6"/>
      <c r="ED561" s="6"/>
      <c r="EE561" s="6"/>
      <c r="EF561" s="6"/>
      <c r="EG561" s="6"/>
    </row>
    <row r="562" ht="13.5" customHeight="1">
      <c r="A562" s="6"/>
      <c r="B562" s="2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7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8"/>
      <c r="AE562" s="8"/>
      <c r="AF562" s="8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  <c r="CQ562" s="6"/>
      <c r="CR562" s="6"/>
      <c r="CS562" s="6"/>
      <c r="CT562" s="6"/>
      <c r="CU562" s="6"/>
      <c r="CV562" s="6"/>
      <c r="CW562" s="6"/>
      <c r="CX562" s="6"/>
      <c r="CY562" s="6"/>
      <c r="CZ562" s="6"/>
      <c r="DA562" s="6"/>
      <c r="DB562" s="6"/>
      <c r="DC562" s="6"/>
      <c r="DD562" s="6"/>
      <c r="DE562" s="6"/>
      <c r="DF562" s="6"/>
      <c r="DG562" s="6"/>
      <c r="DH562" s="6"/>
      <c r="DI562" s="9"/>
      <c r="DJ562" s="9"/>
      <c r="DK562" s="9"/>
      <c r="DL562" s="9"/>
      <c r="DM562" s="9"/>
      <c r="DN562" s="9"/>
      <c r="DO562" s="9"/>
      <c r="DP562" s="9"/>
      <c r="DQ562" s="9"/>
      <c r="DR562" s="6"/>
      <c r="DS562" s="6"/>
      <c r="DT562" s="6"/>
      <c r="DU562" s="6"/>
      <c r="DV562" s="6"/>
      <c r="DW562" s="6"/>
      <c r="DX562" s="6"/>
      <c r="DY562" s="6"/>
      <c r="DZ562" s="6"/>
      <c r="EA562" s="6"/>
      <c r="EB562" s="6"/>
      <c r="EC562" s="6"/>
      <c r="ED562" s="6"/>
      <c r="EE562" s="6"/>
      <c r="EF562" s="6"/>
      <c r="EG562" s="6"/>
    </row>
    <row r="563" ht="13.5" customHeight="1">
      <c r="A563" s="6"/>
      <c r="B563" s="2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7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8"/>
      <c r="AE563" s="8"/>
      <c r="AF563" s="8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  <c r="CQ563" s="6"/>
      <c r="CR563" s="6"/>
      <c r="CS563" s="6"/>
      <c r="CT563" s="6"/>
      <c r="CU563" s="6"/>
      <c r="CV563" s="6"/>
      <c r="CW563" s="6"/>
      <c r="CX563" s="6"/>
      <c r="CY563" s="6"/>
      <c r="CZ563" s="6"/>
      <c r="DA563" s="6"/>
      <c r="DB563" s="6"/>
      <c r="DC563" s="6"/>
      <c r="DD563" s="6"/>
      <c r="DE563" s="6"/>
      <c r="DF563" s="6"/>
      <c r="DG563" s="6"/>
      <c r="DH563" s="6"/>
      <c r="DI563" s="9"/>
      <c r="DJ563" s="9"/>
      <c r="DK563" s="9"/>
      <c r="DL563" s="9"/>
      <c r="DM563" s="9"/>
      <c r="DN563" s="9"/>
      <c r="DO563" s="9"/>
      <c r="DP563" s="9"/>
      <c r="DQ563" s="9"/>
      <c r="DR563" s="6"/>
      <c r="DS563" s="6"/>
      <c r="DT563" s="6"/>
      <c r="DU563" s="6"/>
      <c r="DV563" s="6"/>
      <c r="DW563" s="6"/>
      <c r="DX563" s="6"/>
      <c r="DY563" s="6"/>
      <c r="DZ563" s="6"/>
      <c r="EA563" s="6"/>
      <c r="EB563" s="6"/>
      <c r="EC563" s="6"/>
      <c r="ED563" s="6"/>
      <c r="EE563" s="6"/>
      <c r="EF563" s="6"/>
      <c r="EG563" s="6"/>
    </row>
    <row r="564" ht="13.5" customHeight="1">
      <c r="A564" s="6"/>
      <c r="B564" s="2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7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8"/>
      <c r="AE564" s="8"/>
      <c r="AF564" s="8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  <c r="CQ564" s="6"/>
      <c r="CR564" s="6"/>
      <c r="CS564" s="6"/>
      <c r="CT564" s="6"/>
      <c r="CU564" s="6"/>
      <c r="CV564" s="6"/>
      <c r="CW564" s="6"/>
      <c r="CX564" s="6"/>
      <c r="CY564" s="6"/>
      <c r="CZ564" s="6"/>
      <c r="DA564" s="6"/>
      <c r="DB564" s="6"/>
      <c r="DC564" s="6"/>
      <c r="DD564" s="6"/>
      <c r="DE564" s="6"/>
      <c r="DF564" s="6"/>
      <c r="DG564" s="6"/>
      <c r="DH564" s="6"/>
      <c r="DI564" s="9"/>
      <c r="DJ564" s="9"/>
      <c r="DK564" s="9"/>
      <c r="DL564" s="9"/>
      <c r="DM564" s="9"/>
      <c r="DN564" s="9"/>
      <c r="DO564" s="9"/>
      <c r="DP564" s="9"/>
      <c r="DQ564" s="9"/>
      <c r="DR564" s="6"/>
      <c r="DS564" s="6"/>
      <c r="DT564" s="6"/>
      <c r="DU564" s="6"/>
      <c r="DV564" s="6"/>
      <c r="DW564" s="6"/>
      <c r="DX564" s="6"/>
      <c r="DY564" s="6"/>
      <c r="DZ564" s="6"/>
      <c r="EA564" s="6"/>
      <c r="EB564" s="6"/>
      <c r="EC564" s="6"/>
      <c r="ED564" s="6"/>
      <c r="EE564" s="6"/>
      <c r="EF564" s="6"/>
      <c r="EG564" s="6"/>
    </row>
    <row r="565" ht="13.5" customHeight="1">
      <c r="A565" s="6"/>
      <c r="B565" s="2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7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8"/>
      <c r="AE565" s="8"/>
      <c r="AF565" s="8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6"/>
      <c r="CM565" s="6"/>
      <c r="CN565" s="6"/>
      <c r="CO565" s="6"/>
      <c r="CP565" s="6"/>
      <c r="CQ565" s="6"/>
      <c r="CR565" s="6"/>
      <c r="CS565" s="6"/>
      <c r="CT565" s="6"/>
      <c r="CU565" s="6"/>
      <c r="CV565" s="6"/>
      <c r="CW565" s="6"/>
      <c r="CX565" s="6"/>
      <c r="CY565" s="6"/>
      <c r="CZ565" s="6"/>
      <c r="DA565" s="6"/>
      <c r="DB565" s="6"/>
      <c r="DC565" s="6"/>
      <c r="DD565" s="6"/>
      <c r="DE565" s="6"/>
      <c r="DF565" s="6"/>
      <c r="DG565" s="6"/>
      <c r="DH565" s="6"/>
      <c r="DI565" s="9"/>
      <c r="DJ565" s="9"/>
      <c r="DK565" s="9"/>
      <c r="DL565" s="9"/>
      <c r="DM565" s="9"/>
      <c r="DN565" s="9"/>
      <c r="DO565" s="9"/>
      <c r="DP565" s="9"/>
      <c r="DQ565" s="9"/>
      <c r="DR565" s="6"/>
      <c r="DS565" s="6"/>
      <c r="DT565" s="6"/>
      <c r="DU565" s="6"/>
      <c r="DV565" s="6"/>
      <c r="DW565" s="6"/>
      <c r="DX565" s="6"/>
      <c r="DY565" s="6"/>
      <c r="DZ565" s="6"/>
      <c r="EA565" s="6"/>
      <c r="EB565" s="6"/>
      <c r="EC565" s="6"/>
      <c r="ED565" s="6"/>
      <c r="EE565" s="6"/>
      <c r="EF565" s="6"/>
      <c r="EG565" s="6"/>
    </row>
    <row r="566" ht="13.5" customHeight="1">
      <c r="A566" s="6"/>
      <c r="B566" s="2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7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8"/>
      <c r="AE566" s="8"/>
      <c r="AF566" s="8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  <c r="CQ566" s="6"/>
      <c r="CR566" s="6"/>
      <c r="CS566" s="6"/>
      <c r="CT566" s="6"/>
      <c r="CU566" s="6"/>
      <c r="CV566" s="6"/>
      <c r="CW566" s="6"/>
      <c r="CX566" s="6"/>
      <c r="CY566" s="6"/>
      <c r="CZ566" s="6"/>
      <c r="DA566" s="6"/>
      <c r="DB566" s="6"/>
      <c r="DC566" s="6"/>
      <c r="DD566" s="6"/>
      <c r="DE566" s="6"/>
      <c r="DF566" s="6"/>
      <c r="DG566" s="6"/>
      <c r="DH566" s="6"/>
      <c r="DI566" s="9"/>
      <c r="DJ566" s="9"/>
      <c r="DK566" s="9"/>
      <c r="DL566" s="9"/>
      <c r="DM566" s="9"/>
      <c r="DN566" s="9"/>
      <c r="DO566" s="9"/>
      <c r="DP566" s="9"/>
      <c r="DQ566" s="9"/>
      <c r="DR566" s="6"/>
      <c r="DS566" s="6"/>
      <c r="DT566" s="6"/>
      <c r="DU566" s="6"/>
      <c r="DV566" s="6"/>
      <c r="DW566" s="6"/>
      <c r="DX566" s="6"/>
      <c r="DY566" s="6"/>
      <c r="DZ566" s="6"/>
      <c r="EA566" s="6"/>
      <c r="EB566" s="6"/>
      <c r="EC566" s="6"/>
      <c r="ED566" s="6"/>
      <c r="EE566" s="6"/>
      <c r="EF566" s="6"/>
      <c r="EG566" s="6"/>
    </row>
    <row r="567" ht="13.5" customHeight="1">
      <c r="A567" s="6"/>
      <c r="B567" s="2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7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8"/>
      <c r="AE567" s="8"/>
      <c r="AF567" s="8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6"/>
      <c r="CM567" s="6"/>
      <c r="CN567" s="6"/>
      <c r="CO567" s="6"/>
      <c r="CP567" s="6"/>
      <c r="CQ567" s="6"/>
      <c r="CR567" s="6"/>
      <c r="CS567" s="6"/>
      <c r="CT567" s="6"/>
      <c r="CU567" s="6"/>
      <c r="CV567" s="6"/>
      <c r="CW567" s="6"/>
      <c r="CX567" s="6"/>
      <c r="CY567" s="6"/>
      <c r="CZ567" s="6"/>
      <c r="DA567" s="6"/>
      <c r="DB567" s="6"/>
      <c r="DC567" s="6"/>
      <c r="DD567" s="6"/>
      <c r="DE567" s="6"/>
      <c r="DF567" s="6"/>
      <c r="DG567" s="6"/>
      <c r="DH567" s="6"/>
      <c r="DI567" s="9"/>
      <c r="DJ567" s="9"/>
      <c r="DK567" s="9"/>
      <c r="DL567" s="9"/>
      <c r="DM567" s="9"/>
      <c r="DN567" s="9"/>
      <c r="DO567" s="9"/>
      <c r="DP567" s="9"/>
      <c r="DQ567" s="9"/>
      <c r="DR567" s="6"/>
      <c r="DS567" s="6"/>
      <c r="DT567" s="6"/>
      <c r="DU567" s="6"/>
      <c r="DV567" s="6"/>
      <c r="DW567" s="6"/>
      <c r="DX567" s="6"/>
      <c r="DY567" s="6"/>
      <c r="DZ567" s="6"/>
      <c r="EA567" s="6"/>
      <c r="EB567" s="6"/>
      <c r="EC567" s="6"/>
      <c r="ED567" s="6"/>
      <c r="EE567" s="6"/>
      <c r="EF567" s="6"/>
      <c r="EG567" s="6"/>
    </row>
    <row r="568" ht="13.5" customHeight="1">
      <c r="A568" s="6"/>
      <c r="B568" s="2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7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8"/>
      <c r="AE568" s="8"/>
      <c r="AF568" s="8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6"/>
      <c r="CM568" s="6"/>
      <c r="CN568" s="6"/>
      <c r="CO568" s="6"/>
      <c r="CP568" s="6"/>
      <c r="CQ568" s="6"/>
      <c r="CR568" s="6"/>
      <c r="CS568" s="6"/>
      <c r="CT568" s="6"/>
      <c r="CU568" s="6"/>
      <c r="CV568" s="6"/>
      <c r="CW568" s="6"/>
      <c r="CX568" s="6"/>
      <c r="CY568" s="6"/>
      <c r="CZ568" s="6"/>
      <c r="DA568" s="6"/>
      <c r="DB568" s="6"/>
      <c r="DC568" s="6"/>
      <c r="DD568" s="6"/>
      <c r="DE568" s="6"/>
      <c r="DF568" s="6"/>
      <c r="DG568" s="6"/>
      <c r="DH568" s="6"/>
      <c r="DI568" s="9"/>
      <c r="DJ568" s="9"/>
      <c r="DK568" s="9"/>
      <c r="DL568" s="9"/>
      <c r="DM568" s="9"/>
      <c r="DN568" s="9"/>
      <c r="DO568" s="9"/>
      <c r="DP568" s="9"/>
      <c r="DQ568" s="9"/>
      <c r="DR568" s="6"/>
      <c r="DS568" s="6"/>
      <c r="DT568" s="6"/>
      <c r="DU568" s="6"/>
      <c r="DV568" s="6"/>
      <c r="DW568" s="6"/>
      <c r="DX568" s="6"/>
      <c r="DY568" s="6"/>
      <c r="DZ568" s="6"/>
      <c r="EA568" s="6"/>
      <c r="EB568" s="6"/>
      <c r="EC568" s="6"/>
      <c r="ED568" s="6"/>
      <c r="EE568" s="6"/>
      <c r="EF568" s="6"/>
      <c r="EG568" s="6"/>
    </row>
    <row r="569" ht="13.5" customHeight="1">
      <c r="A569" s="6"/>
      <c r="B569" s="2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7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8"/>
      <c r="AE569" s="8"/>
      <c r="AF569" s="8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6"/>
      <c r="CM569" s="6"/>
      <c r="CN569" s="6"/>
      <c r="CO569" s="6"/>
      <c r="CP569" s="6"/>
      <c r="CQ569" s="6"/>
      <c r="CR569" s="6"/>
      <c r="CS569" s="6"/>
      <c r="CT569" s="6"/>
      <c r="CU569" s="6"/>
      <c r="CV569" s="6"/>
      <c r="CW569" s="6"/>
      <c r="CX569" s="6"/>
      <c r="CY569" s="6"/>
      <c r="CZ569" s="6"/>
      <c r="DA569" s="6"/>
      <c r="DB569" s="6"/>
      <c r="DC569" s="6"/>
      <c r="DD569" s="6"/>
      <c r="DE569" s="6"/>
      <c r="DF569" s="6"/>
      <c r="DG569" s="6"/>
      <c r="DH569" s="6"/>
      <c r="DI569" s="9"/>
      <c r="DJ569" s="9"/>
      <c r="DK569" s="9"/>
      <c r="DL569" s="9"/>
      <c r="DM569" s="9"/>
      <c r="DN569" s="9"/>
      <c r="DO569" s="9"/>
      <c r="DP569" s="9"/>
      <c r="DQ569" s="9"/>
      <c r="DR569" s="6"/>
      <c r="DS569" s="6"/>
      <c r="DT569" s="6"/>
      <c r="DU569" s="6"/>
      <c r="DV569" s="6"/>
      <c r="DW569" s="6"/>
      <c r="DX569" s="6"/>
      <c r="DY569" s="6"/>
      <c r="DZ569" s="6"/>
      <c r="EA569" s="6"/>
      <c r="EB569" s="6"/>
      <c r="EC569" s="6"/>
      <c r="ED569" s="6"/>
      <c r="EE569" s="6"/>
      <c r="EF569" s="6"/>
      <c r="EG569" s="6"/>
    </row>
    <row r="570" ht="13.5" customHeight="1">
      <c r="A570" s="6"/>
      <c r="B570" s="2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7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8"/>
      <c r="AE570" s="8"/>
      <c r="AF570" s="8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6"/>
      <c r="CM570" s="6"/>
      <c r="CN570" s="6"/>
      <c r="CO570" s="6"/>
      <c r="CP570" s="6"/>
      <c r="CQ570" s="6"/>
      <c r="CR570" s="6"/>
      <c r="CS570" s="6"/>
      <c r="CT570" s="6"/>
      <c r="CU570" s="6"/>
      <c r="CV570" s="6"/>
      <c r="CW570" s="6"/>
      <c r="CX570" s="6"/>
      <c r="CY570" s="6"/>
      <c r="CZ570" s="6"/>
      <c r="DA570" s="6"/>
      <c r="DB570" s="6"/>
      <c r="DC570" s="6"/>
      <c r="DD570" s="6"/>
      <c r="DE570" s="6"/>
      <c r="DF570" s="6"/>
      <c r="DG570" s="6"/>
      <c r="DH570" s="6"/>
      <c r="DI570" s="9"/>
      <c r="DJ570" s="9"/>
      <c r="DK570" s="9"/>
      <c r="DL570" s="9"/>
      <c r="DM570" s="9"/>
      <c r="DN570" s="9"/>
      <c r="DO570" s="9"/>
      <c r="DP570" s="9"/>
      <c r="DQ570" s="9"/>
      <c r="DR570" s="6"/>
      <c r="DS570" s="6"/>
      <c r="DT570" s="6"/>
      <c r="DU570" s="6"/>
      <c r="DV570" s="6"/>
      <c r="DW570" s="6"/>
      <c r="DX570" s="6"/>
      <c r="DY570" s="6"/>
      <c r="DZ570" s="6"/>
      <c r="EA570" s="6"/>
      <c r="EB570" s="6"/>
      <c r="EC570" s="6"/>
      <c r="ED570" s="6"/>
      <c r="EE570" s="6"/>
      <c r="EF570" s="6"/>
      <c r="EG570" s="6"/>
    </row>
    <row r="571" ht="13.5" customHeight="1">
      <c r="A571" s="6"/>
      <c r="B571" s="2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7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8"/>
      <c r="AE571" s="8"/>
      <c r="AF571" s="8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  <c r="CQ571" s="6"/>
      <c r="CR571" s="6"/>
      <c r="CS571" s="6"/>
      <c r="CT571" s="6"/>
      <c r="CU571" s="6"/>
      <c r="CV571" s="6"/>
      <c r="CW571" s="6"/>
      <c r="CX571" s="6"/>
      <c r="CY571" s="6"/>
      <c r="CZ571" s="6"/>
      <c r="DA571" s="6"/>
      <c r="DB571" s="6"/>
      <c r="DC571" s="6"/>
      <c r="DD571" s="6"/>
      <c r="DE571" s="6"/>
      <c r="DF571" s="6"/>
      <c r="DG571" s="6"/>
      <c r="DH571" s="6"/>
      <c r="DI571" s="9"/>
      <c r="DJ571" s="9"/>
      <c r="DK571" s="9"/>
      <c r="DL571" s="9"/>
      <c r="DM571" s="9"/>
      <c r="DN571" s="9"/>
      <c r="DO571" s="9"/>
      <c r="DP571" s="9"/>
      <c r="DQ571" s="9"/>
      <c r="DR571" s="6"/>
      <c r="DS571" s="6"/>
      <c r="DT571" s="6"/>
      <c r="DU571" s="6"/>
      <c r="DV571" s="6"/>
      <c r="DW571" s="6"/>
      <c r="DX571" s="6"/>
      <c r="DY571" s="6"/>
      <c r="DZ571" s="6"/>
      <c r="EA571" s="6"/>
      <c r="EB571" s="6"/>
      <c r="EC571" s="6"/>
      <c r="ED571" s="6"/>
      <c r="EE571" s="6"/>
      <c r="EF571" s="6"/>
      <c r="EG571" s="6"/>
    </row>
    <row r="572" ht="13.5" customHeight="1">
      <c r="A572" s="6"/>
      <c r="B572" s="2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7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8"/>
      <c r="AE572" s="8"/>
      <c r="AF572" s="8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  <c r="CQ572" s="6"/>
      <c r="CR572" s="6"/>
      <c r="CS572" s="6"/>
      <c r="CT572" s="6"/>
      <c r="CU572" s="6"/>
      <c r="CV572" s="6"/>
      <c r="CW572" s="6"/>
      <c r="CX572" s="6"/>
      <c r="CY572" s="6"/>
      <c r="CZ572" s="6"/>
      <c r="DA572" s="6"/>
      <c r="DB572" s="6"/>
      <c r="DC572" s="6"/>
      <c r="DD572" s="6"/>
      <c r="DE572" s="6"/>
      <c r="DF572" s="6"/>
      <c r="DG572" s="6"/>
      <c r="DH572" s="6"/>
      <c r="DI572" s="9"/>
      <c r="DJ572" s="9"/>
      <c r="DK572" s="9"/>
      <c r="DL572" s="9"/>
      <c r="DM572" s="9"/>
      <c r="DN572" s="9"/>
      <c r="DO572" s="9"/>
      <c r="DP572" s="9"/>
      <c r="DQ572" s="9"/>
      <c r="DR572" s="6"/>
      <c r="DS572" s="6"/>
      <c r="DT572" s="6"/>
      <c r="DU572" s="6"/>
      <c r="DV572" s="6"/>
      <c r="DW572" s="6"/>
      <c r="DX572" s="6"/>
      <c r="DY572" s="6"/>
      <c r="DZ572" s="6"/>
      <c r="EA572" s="6"/>
      <c r="EB572" s="6"/>
      <c r="EC572" s="6"/>
      <c r="ED572" s="6"/>
      <c r="EE572" s="6"/>
      <c r="EF572" s="6"/>
      <c r="EG572" s="6"/>
    </row>
    <row r="573" ht="13.5" customHeight="1">
      <c r="A573" s="6"/>
      <c r="B573" s="2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7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8"/>
      <c r="AE573" s="8"/>
      <c r="AF573" s="8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6"/>
      <c r="CM573" s="6"/>
      <c r="CN573" s="6"/>
      <c r="CO573" s="6"/>
      <c r="CP573" s="6"/>
      <c r="CQ573" s="6"/>
      <c r="CR573" s="6"/>
      <c r="CS573" s="6"/>
      <c r="CT573" s="6"/>
      <c r="CU573" s="6"/>
      <c r="CV573" s="6"/>
      <c r="CW573" s="6"/>
      <c r="CX573" s="6"/>
      <c r="CY573" s="6"/>
      <c r="CZ573" s="6"/>
      <c r="DA573" s="6"/>
      <c r="DB573" s="6"/>
      <c r="DC573" s="6"/>
      <c r="DD573" s="6"/>
      <c r="DE573" s="6"/>
      <c r="DF573" s="6"/>
      <c r="DG573" s="6"/>
      <c r="DH573" s="6"/>
      <c r="DI573" s="9"/>
      <c r="DJ573" s="9"/>
      <c r="DK573" s="9"/>
      <c r="DL573" s="9"/>
      <c r="DM573" s="9"/>
      <c r="DN573" s="9"/>
      <c r="DO573" s="9"/>
      <c r="DP573" s="9"/>
      <c r="DQ573" s="9"/>
      <c r="DR573" s="6"/>
      <c r="DS573" s="6"/>
      <c r="DT573" s="6"/>
      <c r="DU573" s="6"/>
      <c r="DV573" s="6"/>
      <c r="DW573" s="6"/>
      <c r="DX573" s="6"/>
      <c r="DY573" s="6"/>
      <c r="DZ573" s="6"/>
      <c r="EA573" s="6"/>
      <c r="EB573" s="6"/>
      <c r="EC573" s="6"/>
      <c r="ED573" s="6"/>
      <c r="EE573" s="6"/>
      <c r="EF573" s="6"/>
      <c r="EG573" s="6"/>
    </row>
    <row r="574" ht="13.5" customHeight="1">
      <c r="A574" s="6"/>
      <c r="B574" s="2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7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8"/>
      <c r="AE574" s="8"/>
      <c r="AF574" s="8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  <c r="CQ574" s="6"/>
      <c r="CR574" s="6"/>
      <c r="CS574" s="6"/>
      <c r="CT574" s="6"/>
      <c r="CU574" s="6"/>
      <c r="CV574" s="6"/>
      <c r="CW574" s="6"/>
      <c r="CX574" s="6"/>
      <c r="CY574" s="6"/>
      <c r="CZ574" s="6"/>
      <c r="DA574" s="6"/>
      <c r="DB574" s="6"/>
      <c r="DC574" s="6"/>
      <c r="DD574" s="6"/>
      <c r="DE574" s="6"/>
      <c r="DF574" s="6"/>
      <c r="DG574" s="6"/>
      <c r="DH574" s="6"/>
      <c r="DI574" s="9"/>
      <c r="DJ574" s="9"/>
      <c r="DK574" s="9"/>
      <c r="DL574" s="9"/>
      <c r="DM574" s="9"/>
      <c r="DN574" s="9"/>
      <c r="DO574" s="9"/>
      <c r="DP574" s="9"/>
      <c r="DQ574" s="9"/>
      <c r="DR574" s="6"/>
      <c r="DS574" s="6"/>
      <c r="DT574" s="6"/>
      <c r="DU574" s="6"/>
      <c r="DV574" s="6"/>
      <c r="DW574" s="6"/>
      <c r="DX574" s="6"/>
      <c r="DY574" s="6"/>
      <c r="DZ574" s="6"/>
      <c r="EA574" s="6"/>
      <c r="EB574" s="6"/>
      <c r="EC574" s="6"/>
      <c r="ED574" s="6"/>
      <c r="EE574" s="6"/>
      <c r="EF574" s="6"/>
      <c r="EG574" s="6"/>
    </row>
    <row r="575" ht="13.5" customHeight="1">
      <c r="A575" s="6"/>
      <c r="B575" s="2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7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8"/>
      <c r="AE575" s="8"/>
      <c r="AF575" s="8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  <c r="CQ575" s="6"/>
      <c r="CR575" s="6"/>
      <c r="CS575" s="6"/>
      <c r="CT575" s="6"/>
      <c r="CU575" s="6"/>
      <c r="CV575" s="6"/>
      <c r="CW575" s="6"/>
      <c r="CX575" s="6"/>
      <c r="CY575" s="6"/>
      <c r="CZ575" s="6"/>
      <c r="DA575" s="6"/>
      <c r="DB575" s="6"/>
      <c r="DC575" s="6"/>
      <c r="DD575" s="6"/>
      <c r="DE575" s="6"/>
      <c r="DF575" s="6"/>
      <c r="DG575" s="6"/>
      <c r="DH575" s="6"/>
      <c r="DI575" s="9"/>
      <c r="DJ575" s="9"/>
      <c r="DK575" s="9"/>
      <c r="DL575" s="9"/>
      <c r="DM575" s="9"/>
      <c r="DN575" s="9"/>
      <c r="DO575" s="9"/>
      <c r="DP575" s="9"/>
      <c r="DQ575" s="9"/>
      <c r="DR575" s="6"/>
      <c r="DS575" s="6"/>
      <c r="DT575" s="6"/>
      <c r="DU575" s="6"/>
      <c r="DV575" s="6"/>
      <c r="DW575" s="6"/>
      <c r="DX575" s="6"/>
      <c r="DY575" s="6"/>
      <c r="DZ575" s="6"/>
      <c r="EA575" s="6"/>
      <c r="EB575" s="6"/>
      <c r="EC575" s="6"/>
      <c r="ED575" s="6"/>
      <c r="EE575" s="6"/>
      <c r="EF575" s="6"/>
      <c r="EG575" s="6"/>
    </row>
    <row r="576" ht="13.5" customHeight="1">
      <c r="A576" s="6"/>
      <c r="B576" s="2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7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8"/>
      <c r="AE576" s="8"/>
      <c r="AF576" s="8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6"/>
      <c r="CM576" s="6"/>
      <c r="CN576" s="6"/>
      <c r="CO576" s="6"/>
      <c r="CP576" s="6"/>
      <c r="CQ576" s="6"/>
      <c r="CR576" s="6"/>
      <c r="CS576" s="6"/>
      <c r="CT576" s="6"/>
      <c r="CU576" s="6"/>
      <c r="CV576" s="6"/>
      <c r="CW576" s="6"/>
      <c r="CX576" s="6"/>
      <c r="CY576" s="6"/>
      <c r="CZ576" s="6"/>
      <c r="DA576" s="6"/>
      <c r="DB576" s="6"/>
      <c r="DC576" s="6"/>
      <c r="DD576" s="6"/>
      <c r="DE576" s="6"/>
      <c r="DF576" s="6"/>
      <c r="DG576" s="6"/>
      <c r="DH576" s="6"/>
      <c r="DI576" s="9"/>
      <c r="DJ576" s="9"/>
      <c r="DK576" s="9"/>
      <c r="DL576" s="9"/>
      <c r="DM576" s="9"/>
      <c r="DN576" s="9"/>
      <c r="DO576" s="9"/>
      <c r="DP576" s="9"/>
      <c r="DQ576" s="9"/>
      <c r="DR576" s="6"/>
      <c r="DS576" s="6"/>
      <c r="DT576" s="6"/>
      <c r="DU576" s="6"/>
      <c r="DV576" s="6"/>
      <c r="DW576" s="6"/>
      <c r="DX576" s="6"/>
      <c r="DY576" s="6"/>
      <c r="DZ576" s="6"/>
      <c r="EA576" s="6"/>
      <c r="EB576" s="6"/>
      <c r="EC576" s="6"/>
      <c r="ED576" s="6"/>
      <c r="EE576" s="6"/>
      <c r="EF576" s="6"/>
      <c r="EG576" s="6"/>
    </row>
    <row r="577" ht="13.5" customHeight="1">
      <c r="A577" s="6"/>
      <c r="B577" s="2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7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8"/>
      <c r="AE577" s="8"/>
      <c r="AF577" s="8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6"/>
      <c r="CM577" s="6"/>
      <c r="CN577" s="6"/>
      <c r="CO577" s="6"/>
      <c r="CP577" s="6"/>
      <c r="CQ577" s="6"/>
      <c r="CR577" s="6"/>
      <c r="CS577" s="6"/>
      <c r="CT577" s="6"/>
      <c r="CU577" s="6"/>
      <c r="CV577" s="6"/>
      <c r="CW577" s="6"/>
      <c r="CX577" s="6"/>
      <c r="CY577" s="6"/>
      <c r="CZ577" s="6"/>
      <c r="DA577" s="6"/>
      <c r="DB577" s="6"/>
      <c r="DC577" s="6"/>
      <c r="DD577" s="6"/>
      <c r="DE577" s="6"/>
      <c r="DF577" s="6"/>
      <c r="DG577" s="6"/>
      <c r="DH577" s="6"/>
      <c r="DI577" s="9"/>
      <c r="DJ577" s="9"/>
      <c r="DK577" s="9"/>
      <c r="DL577" s="9"/>
      <c r="DM577" s="9"/>
      <c r="DN577" s="9"/>
      <c r="DO577" s="9"/>
      <c r="DP577" s="9"/>
      <c r="DQ577" s="9"/>
      <c r="DR577" s="6"/>
      <c r="DS577" s="6"/>
      <c r="DT577" s="6"/>
      <c r="DU577" s="6"/>
      <c r="DV577" s="6"/>
      <c r="DW577" s="6"/>
      <c r="DX577" s="6"/>
      <c r="DY577" s="6"/>
      <c r="DZ577" s="6"/>
      <c r="EA577" s="6"/>
      <c r="EB577" s="6"/>
      <c r="EC577" s="6"/>
      <c r="ED577" s="6"/>
      <c r="EE577" s="6"/>
      <c r="EF577" s="6"/>
      <c r="EG577" s="6"/>
    </row>
    <row r="578" ht="13.5" customHeight="1">
      <c r="A578" s="6"/>
      <c r="B578" s="2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7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8"/>
      <c r="AE578" s="8"/>
      <c r="AF578" s="8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6"/>
      <c r="CM578" s="6"/>
      <c r="CN578" s="6"/>
      <c r="CO578" s="6"/>
      <c r="CP578" s="6"/>
      <c r="CQ578" s="6"/>
      <c r="CR578" s="6"/>
      <c r="CS578" s="6"/>
      <c r="CT578" s="6"/>
      <c r="CU578" s="6"/>
      <c r="CV578" s="6"/>
      <c r="CW578" s="6"/>
      <c r="CX578" s="6"/>
      <c r="CY578" s="6"/>
      <c r="CZ578" s="6"/>
      <c r="DA578" s="6"/>
      <c r="DB578" s="6"/>
      <c r="DC578" s="6"/>
      <c r="DD578" s="6"/>
      <c r="DE578" s="6"/>
      <c r="DF578" s="6"/>
      <c r="DG578" s="6"/>
      <c r="DH578" s="6"/>
      <c r="DI578" s="9"/>
      <c r="DJ578" s="9"/>
      <c r="DK578" s="9"/>
      <c r="DL578" s="9"/>
      <c r="DM578" s="9"/>
      <c r="DN578" s="9"/>
      <c r="DO578" s="9"/>
      <c r="DP578" s="9"/>
      <c r="DQ578" s="9"/>
      <c r="DR578" s="6"/>
      <c r="DS578" s="6"/>
      <c r="DT578" s="6"/>
      <c r="DU578" s="6"/>
      <c r="DV578" s="6"/>
      <c r="DW578" s="6"/>
      <c r="DX578" s="6"/>
      <c r="DY578" s="6"/>
      <c r="DZ578" s="6"/>
      <c r="EA578" s="6"/>
      <c r="EB578" s="6"/>
      <c r="EC578" s="6"/>
      <c r="ED578" s="6"/>
      <c r="EE578" s="6"/>
      <c r="EF578" s="6"/>
      <c r="EG578" s="6"/>
    </row>
    <row r="579" ht="13.5" customHeight="1">
      <c r="A579" s="6"/>
      <c r="B579" s="2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7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8"/>
      <c r="AE579" s="8"/>
      <c r="AF579" s="8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  <c r="CQ579" s="6"/>
      <c r="CR579" s="6"/>
      <c r="CS579" s="6"/>
      <c r="CT579" s="6"/>
      <c r="CU579" s="6"/>
      <c r="CV579" s="6"/>
      <c r="CW579" s="6"/>
      <c r="CX579" s="6"/>
      <c r="CY579" s="6"/>
      <c r="CZ579" s="6"/>
      <c r="DA579" s="6"/>
      <c r="DB579" s="6"/>
      <c r="DC579" s="6"/>
      <c r="DD579" s="6"/>
      <c r="DE579" s="6"/>
      <c r="DF579" s="6"/>
      <c r="DG579" s="6"/>
      <c r="DH579" s="6"/>
      <c r="DI579" s="9"/>
      <c r="DJ579" s="9"/>
      <c r="DK579" s="9"/>
      <c r="DL579" s="9"/>
      <c r="DM579" s="9"/>
      <c r="DN579" s="9"/>
      <c r="DO579" s="9"/>
      <c r="DP579" s="9"/>
      <c r="DQ579" s="9"/>
      <c r="DR579" s="6"/>
      <c r="DS579" s="6"/>
      <c r="DT579" s="6"/>
      <c r="DU579" s="6"/>
      <c r="DV579" s="6"/>
      <c r="DW579" s="6"/>
      <c r="DX579" s="6"/>
      <c r="DY579" s="6"/>
      <c r="DZ579" s="6"/>
      <c r="EA579" s="6"/>
      <c r="EB579" s="6"/>
      <c r="EC579" s="6"/>
      <c r="ED579" s="6"/>
      <c r="EE579" s="6"/>
      <c r="EF579" s="6"/>
      <c r="EG579" s="6"/>
    </row>
    <row r="580" ht="13.5" customHeight="1">
      <c r="A580" s="6"/>
      <c r="B580" s="2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7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8"/>
      <c r="AE580" s="8"/>
      <c r="AF580" s="8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  <c r="CQ580" s="6"/>
      <c r="CR580" s="6"/>
      <c r="CS580" s="6"/>
      <c r="CT580" s="6"/>
      <c r="CU580" s="6"/>
      <c r="CV580" s="6"/>
      <c r="CW580" s="6"/>
      <c r="CX580" s="6"/>
      <c r="CY580" s="6"/>
      <c r="CZ580" s="6"/>
      <c r="DA580" s="6"/>
      <c r="DB580" s="6"/>
      <c r="DC580" s="6"/>
      <c r="DD580" s="6"/>
      <c r="DE580" s="6"/>
      <c r="DF580" s="6"/>
      <c r="DG580" s="6"/>
      <c r="DH580" s="6"/>
      <c r="DI580" s="9"/>
      <c r="DJ580" s="9"/>
      <c r="DK580" s="9"/>
      <c r="DL580" s="9"/>
      <c r="DM580" s="9"/>
      <c r="DN580" s="9"/>
      <c r="DO580" s="9"/>
      <c r="DP580" s="9"/>
      <c r="DQ580" s="9"/>
      <c r="DR580" s="6"/>
      <c r="DS580" s="6"/>
      <c r="DT580" s="6"/>
      <c r="DU580" s="6"/>
      <c r="DV580" s="6"/>
      <c r="DW580" s="6"/>
      <c r="DX580" s="6"/>
      <c r="DY580" s="6"/>
      <c r="DZ580" s="6"/>
      <c r="EA580" s="6"/>
      <c r="EB580" s="6"/>
      <c r="EC580" s="6"/>
      <c r="ED580" s="6"/>
      <c r="EE580" s="6"/>
      <c r="EF580" s="6"/>
      <c r="EG580" s="6"/>
    </row>
    <row r="581" ht="13.5" customHeight="1">
      <c r="A581" s="6"/>
      <c r="B581" s="2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7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8"/>
      <c r="AE581" s="8"/>
      <c r="AF581" s="8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  <c r="CQ581" s="6"/>
      <c r="CR581" s="6"/>
      <c r="CS581" s="6"/>
      <c r="CT581" s="6"/>
      <c r="CU581" s="6"/>
      <c r="CV581" s="6"/>
      <c r="CW581" s="6"/>
      <c r="CX581" s="6"/>
      <c r="CY581" s="6"/>
      <c r="CZ581" s="6"/>
      <c r="DA581" s="6"/>
      <c r="DB581" s="6"/>
      <c r="DC581" s="6"/>
      <c r="DD581" s="6"/>
      <c r="DE581" s="6"/>
      <c r="DF581" s="6"/>
      <c r="DG581" s="6"/>
      <c r="DH581" s="6"/>
      <c r="DI581" s="9"/>
      <c r="DJ581" s="9"/>
      <c r="DK581" s="9"/>
      <c r="DL581" s="9"/>
      <c r="DM581" s="9"/>
      <c r="DN581" s="9"/>
      <c r="DO581" s="9"/>
      <c r="DP581" s="9"/>
      <c r="DQ581" s="9"/>
      <c r="DR581" s="6"/>
      <c r="DS581" s="6"/>
      <c r="DT581" s="6"/>
      <c r="DU581" s="6"/>
      <c r="DV581" s="6"/>
      <c r="DW581" s="6"/>
      <c r="DX581" s="6"/>
      <c r="DY581" s="6"/>
      <c r="DZ581" s="6"/>
      <c r="EA581" s="6"/>
      <c r="EB581" s="6"/>
      <c r="EC581" s="6"/>
      <c r="ED581" s="6"/>
      <c r="EE581" s="6"/>
      <c r="EF581" s="6"/>
      <c r="EG581" s="6"/>
    </row>
    <row r="582" ht="13.5" customHeight="1">
      <c r="A582" s="6"/>
      <c r="B582" s="2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7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8"/>
      <c r="AE582" s="8"/>
      <c r="AF582" s="8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6"/>
      <c r="CM582" s="6"/>
      <c r="CN582" s="6"/>
      <c r="CO582" s="6"/>
      <c r="CP582" s="6"/>
      <c r="CQ582" s="6"/>
      <c r="CR582" s="6"/>
      <c r="CS582" s="6"/>
      <c r="CT582" s="6"/>
      <c r="CU582" s="6"/>
      <c r="CV582" s="6"/>
      <c r="CW582" s="6"/>
      <c r="CX582" s="6"/>
      <c r="CY582" s="6"/>
      <c r="CZ582" s="6"/>
      <c r="DA582" s="6"/>
      <c r="DB582" s="6"/>
      <c r="DC582" s="6"/>
      <c r="DD582" s="6"/>
      <c r="DE582" s="6"/>
      <c r="DF582" s="6"/>
      <c r="DG582" s="6"/>
      <c r="DH582" s="6"/>
      <c r="DI582" s="9"/>
      <c r="DJ582" s="9"/>
      <c r="DK582" s="9"/>
      <c r="DL582" s="9"/>
      <c r="DM582" s="9"/>
      <c r="DN582" s="9"/>
      <c r="DO582" s="9"/>
      <c r="DP582" s="9"/>
      <c r="DQ582" s="9"/>
      <c r="DR582" s="6"/>
      <c r="DS582" s="6"/>
      <c r="DT582" s="6"/>
      <c r="DU582" s="6"/>
      <c r="DV582" s="6"/>
      <c r="DW582" s="6"/>
      <c r="DX582" s="6"/>
      <c r="DY582" s="6"/>
      <c r="DZ582" s="6"/>
      <c r="EA582" s="6"/>
      <c r="EB582" s="6"/>
      <c r="EC582" s="6"/>
      <c r="ED582" s="6"/>
      <c r="EE582" s="6"/>
      <c r="EF582" s="6"/>
      <c r="EG582" s="6"/>
    </row>
    <row r="583" ht="13.5" customHeight="1">
      <c r="A583" s="6"/>
      <c r="B583" s="2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7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8"/>
      <c r="AE583" s="8"/>
      <c r="AF583" s="8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6"/>
      <c r="CM583" s="6"/>
      <c r="CN583" s="6"/>
      <c r="CO583" s="6"/>
      <c r="CP583" s="6"/>
      <c r="CQ583" s="6"/>
      <c r="CR583" s="6"/>
      <c r="CS583" s="6"/>
      <c r="CT583" s="6"/>
      <c r="CU583" s="6"/>
      <c r="CV583" s="6"/>
      <c r="CW583" s="6"/>
      <c r="CX583" s="6"/>
      <c r="CY583" s="6"/>
      <c r="CZ583" s="6"/>
      <c r="DA583" s="6"/>
      <c r="DB583" s="6"/>
      <c r="DC583" s="6"/>
      <c r="DD583" s="6"/>
      <c r="DE583" s="6"/>
      <c r="DF583" s="6"/>
      <c r="DG583" s="6"/>
      <c r="DH583" s="6"/>
      <c r="DI583" s="9"/>
      <c r="DJ583" s="9"/>
      <c r="DK583" s="9"/>
      <c r="DL583" s="9"/>
      <c r="DM583" s="9"/>
      <c r="DN583" s="9"/>
      <c r="DO583" s="9"/>
      <c r="DP583" s="9"/>
      <c r="DQ583" s="9"/>
      <c r="DR583" s="6"/>
      <c r="DS583" s="6"/>
      <c r="DT583" s="6"/>
      <c r="DU583" s="6"/>
      <c r="DV583" s="6"/>
      <c r="DW583" s="6"/>
      <c r="DX583" s="6"/>
      <c r="DY583" s="6"/>
      <c r="DZ583" s="6"/>
      <c r="EA583" s="6"/>
      <c r="EB583" s="6"/>
      <c r="EC583" s="6"/>
      <c r="ED583" s="6"/>
      <c r="EE583" s="6"/>
      <c r="EF583" s="6"/>
      <c r="EG583" s="6"/>
    </row>
    <row r="584" ht="13.5" customHeight="1">
      <c r="A584" s="6"/>
      <c r="B584" s="2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7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8"/>
      <c r="AE584" s="8"/>
      <c r="AF584" s="8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6"/>
      <c r="CM584" s="6"/>
      <c r="CN584" s="6"/>
      <c r="CO584" s="6"/>
      <c r="CP584" s="6"/>
      <c r="CQ584" s="6"/>
      <c r="CR584" s="6"/>
      <c r="CS584" s="6"/>
      <c r="CT584" s="6"/>
      <c r="CU584" s="6"/>
      <c r="CV584" s="6"/>
      <c r="CW584" s="6"/>
      <c r="CX584" s="6"/>
      <c r="CY584" s="6"/>
      <c r="CZ584" s="6"/>
      <c r="DA584" s="6"/>
      <c r="DB584" s="6"/>
      <c r="DC584" s="6"/>
      <c r="DD584" s="6"/>
      <c r="DE584" s="6"/>
      <c r="DF584" s="6"/>
      <c r="DG584" s="6"/>
      <c r="DH584" s="6"/>
      <c r="DI584" s="9"/>
      <c r="DJ584" s="9"/>
      <c r="DK584" s="9"/>
      <c r="DL584" s="9"/>
      <c r="DM584" s="9"/>
      <c r="DN584" s="9"/>
      <c r="DO584" s="9"/>
      <c r="DP584" s="9"/>
      <c r="DQ584" s="9"/>
      <c r="DR584" s="6"/>
      <c r="DS584" s="6"/>
      <c r="DT584" s="6"/>
      <c r="DU584" s="6"/>
      <c r="DV584" s="6"/>
      <c r="DW584" s="6"/>
      <c r="DX584" s="6"/>
      <c r="DY584" s="6"/>
      <c r="DZ584" s="6"/>
      <c r="EA584" s="6"/>
      <c r="EB584" s="6"/>
      <c r="EC584" s="6"/>
      <c r="ED584" s="6"/>
      <c r="EE584" s="6"/>
      <c r="EF584" s="6"/>
      <c r="EG584" s="6"/>
    </row>
    <row r="585" ht="13.5" customHeight="1">
      <c r="A585" s="6"/>
      <c r="B585" s="2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7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8"/>
      <c r="AE585" s="8"/>
      <c r="AF585" s="8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  <c r="CQ585" s="6"/>
      <c r="CR585" s="6"/>
      <c r="CS585" s="6"/>
      <c r="CT585" s="6"/>
      <c r="CU585" s="6"/>
      <c r="CV585" s="6"/>
      <c r="CW585" s="6"/>
      <c r="CX585" s="6"/>
      <c r="CY585" s="6"/>
      <c r="CZ585" s="6"/>
      <c r="DA585" s="6"/>
      <c r="DB585" s="6"/>
      <c r="DC585" s="6"/>
      <c r="DD585" s="6"/>
      <c r="DE585" s="6"/>
      <c r="DF585" s="6"/>
      <c r="DG585" s="6"/>
      <c r="DH585" s="6"/>
      <c r="DI585" s="9"/>
      <c r="DJ585" s="9"/>
      <c r="DK585" s="9"/>
      <c r="DL585" s="9"/>
      <c r="DM585" s="9"/>
      <c r="DN585" s="9"/>
      <c r="DO585" s="9"/>
      <c r="DP585" s="9"/>
      <c r="DQ585" s="9"/>
      <c r="DR585" s="6"/>
      <c r="DS585" s="6"/>
      <c r="DT585" s="6"/>
      <c r="DU585" s="6"/>
      <c r="DV585" s="6"/>
      <c r="DW585" s="6"/>
      <c r="DX585" s="6"/>
      <c r="DY585" s="6"/>
      <c r="DZ585" s="6"/>
      <c r="EA585" s="6"/>
      <c r="EB585" s="6"/>
      <c r="EC585" s="6"/>
      <c r="ED585" s="6"/>
      <c r="EE585" s="6"/>
      <c r="EF585" s="6"/>
      <c r="EG585" s="6"/>
    </row>
    <row r="586" ht="13.5" customHeight="1">
      <c r="A586" s="6"/>
      <c r="B586" s="2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7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8"/>
      <c r="AE586" s="8"/>
      <c r="AF586" s="8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  <c r="CX586" s="6"/>
      <c r="CY586" s="6"/>
      <c r="CZ586" s="6"/>
      <c r="DA586" s="6"/>
      <c r="DB586" s="6"/>
      <c r="DC586" s="6"/>
      <c r="DD586" s="6"/>
      <c r="DE586" s="6"/>
      <c r="DF586" s="6"/>
      <c r="DG586" s="6"/>
      <c r="DH586" s="6"/>
      <c r="DI586" s="9"/>
      <c r="DJ586" s="9"/>
      <c r="DK586" s="9"/>
      <c r="DL586" s="9"/>
      <c r="DM586" s="9"/>
      <c r="DN586" s="9"/>
      <c r="DO586" s="9"/>
      <c r="DP586" s="9"/>
      <c r="DQ586" s="9"/>
      <c r="DR586" s="6"/>
      <c r="DS586" s="6"/>
      <c r="DT586" s="6"/>
      <c r="DU586" s="6"/>
      <c r="DV586" s="6"/>
      <c r="DW586" s="6"/>
      <c r="DX586" s="6"/>
      <c r="DY586" s="6"/>
      <c r="DZ586" s="6"/>
      <c r="EA586" s="6"/>
      <c r="EB586" s="6"/>
      <c r="EC586" s="6"/>
      <c r="ED586" s="6"/>
      <c r="EE586" s="6"/>
      <c r="EF586" s="6"/>
      <c r="EG586" s="6"/>
    </row>
    <row r="587" ht="13.5" customHeight="1">
      <c r="A587" s="6"/>
      <c r="B587" s="2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7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8"/>
      <c r="AE587" s="8"/>
      <c r="AF587" s="8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  <c r="CQ587" s="6"/>
      <c r="CR587" s="6"/>
      <c r="CS587" s="6"/>
      <c r="CT587" s="6"/>
      <c r="CU587" s="6"/>
      <c r="CV587" s="6"/>
      <c r="CW587" s="6"/>
      <c r="CX587" s="6"/>
      <c r="CY587" s="6"/>
      <c r="CZ587" s="6"/>
      <c r="DA587" s="6"/>
      <c r="DB587" s="6"/>
      <c r="DC587" s="6"/>
      <c r="DD587" s="6"/>
      <c r="DE587" s="6"/>
      <c r="DF587" s="6"/>
      <c r="DG587" s="6"/>
      <c r="DH587" s="6"/>
      <c r="DI587" s="9"/>
      <c r="DJ587" s="9"/>
      <c r="DK587" s="9"/>
      <c r="DL587" s="9"/>
      <c r="DM587" s="9"/>
      <c r="DN587" s="9"/>
      <c r="DO587" s="9"/>
      <c r="DP587" s="9"/>
      <c r="DQ587" s="9"/>
      <c r="DR587" s="6"/>
      <c r="DS587" s="6"/>
      <c r="DT587" s="6"/>
      <c r="DU587" s="6"/>
      <c r="DV587" s="6"/>
      <c r="DW587" s="6"/>
      <c r="DX587" s="6"/>
      <c r="DY587" s="6"/>
      <c r="DZ587" s="6"/>
      <c r="EA587" s="6"/>
      <c r="EB587" s="6"/>
      <c r="EC587" s="6"/>
      <c r="ED587" s="6"/>
      <c r="EE587" s="6"/>
      <c r="EF587" s="6"/>
      <c r="EG587" s="6"/>
    </row>
    <row r="588" ht="13.5" customHeight="1">
      <c r="A588" s="6"/>
      <c r="B588" s="2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7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8"/>
      <c r="AE588" s="8"/>
      <c r="AF588" s="8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  <c r="CQ588" s="6"/>
      <c r="CR588" s="6"/>
      <c r="CS588" s="6"/>
      <c r="CT588" s="6"/>
      <c r="CU588" s="6"/>
      <c r="CV588" s="6"/>
      <c r="CW588" s="6"/>
      <c r="CX588" s="6"/>
      <c r="CY588" s="6"/>
      <c r="CZ588" s="6"/>
      <c r="DA588" s="6"/>
      <c r="DB588" s="6"/>
      <c r="DC588" s="6"/>
      <c r="DD588" s="6"/>
      <c r="DE588" s="6"/>
      <c r="DF588" s="6"/>
      <c r="DG588" s="6"/>
      <c r="DH588" s="6"/>
      <c r="DI588" s="9"/>
      <c r="DJ588" s="9"/>
      <c r="DK588" s="9"/>
      <c r="DL588" s="9"/>
      <c r="DM588" s="9"/>
      <c r="DN588" s="9"/>
      <c r="DO588" s="9"/>
      <c r="DP588" s="9"/>
      <c r="DQ588" s="9"/>
      <c r="DR588" s="6"/>
      <c r="DS588" s="6"/>
      <c r="DT588" s="6"/>
      <c r="DU588" s="6"/>
      <c r="DV588" s="6"/>
      <c r="DW588" s="6"/>
      <c r="DX588" s="6"/>
      <c r="DY588" s="6"/>
      <c r="DZ588" s="6"/>
      <c r="EA588" s="6"/>
      <c r="EB588" s="6"/>
      <c r="EC588" s="6"/>
      <c r="ED588" s="6"/>
      <c r="EE588" s="6"/>
      <c r="EF588" s="6"/>
      <c r="EG588" s="6"/>
    </row>
    <row r="589" ht="13.5" customHeight="1">
      <c r="A589" s="6"/>
      <c r="B589" s="2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7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8"/>
      <c r="AE589" s="8"/>
      <c r="AF589" s="8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6"/>
      <c r="CM589" s="6"/>
      <c r="CN589" s="6"/>
      <c r="CO589" s="6"/>
      <c r="CP589" s="6"/>
      <c r="CQ589" s="6"/>
      <c r="CR589" s="6"/>
      <c r="CS589" s="6"/>
      <c r="CT589" s="6"/>
      <c r="CU589" s="6"/>
      <c r="CV589" s="6"/>
      <c r="CW589" s="6"/>
      <c r="CX589" s="6"/>
      <c r="CY589" s="6"/>
      <c r="CZ589" s="6"/>
      <c r="DA589" s="6"/>
      <c r="DB589" s="6"/>
      <c r="DC589" s="6"/>
      <c r="DD589" s="6"/>
      <c r="DE589" s="6"/>
      <c r="DF589" s="6"/>
      <c r="DG589" s="6"/>
      <c r="DH589" s="6"/>
      <c r="DI589" s="9"/>
      <c r="DJ589" s="9"/>
      <c r="DK589" s="9"/>
      <c r="DL589" s="9"/>
      <c r="DM589" s="9"/>
      <c r="DN589" s="9"/>
      <c r="DO589" s="9"/>
      <c r="DP589" s="9"/>
      <c r="DQ589" s="9"/>
      <c r="DR589" s="6"/>
      <c r="DS589" s="6"/>
      <c r="DT589" s="6"/>
      <c r="DU589" s="6"/>
      <c r="DV589" s="6"/>
      <c r="DW589" s="6"/>
      <c r="DX589" s="6"/>
      <c r="DY589" s="6"/>
      <c r="DZ589" s="6"/>
      <c r="EA589" s="6"/>
      <c r="EB589" s="6"/>
      <c r="EC589" s="6"/>
      <c r="ED589" s="6"/>
      <c r="EE589" s="6"/>
      <c r="EF589" s="6"/>
      <c r="EG589" s="6"/>
    </row>
    <row r="590" ht="13.5" customHeight="1">
      <c r="A590" s="6"/>
      <c r="B590" s="2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7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8"/>
      <c r="AE590" s="8"/>
      <c r="AF590" s="8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6"/>
      <c r="CM590" s="6"/>
      <c r="CN590" s="6"/>
      <c r="CO590" s="6"/>
      <c r="CP590" s="6"/>
      <c r="CQ590" s="6"/>
      <c r="CR590" s="6"/>
      <c r="CS590" s="6"/>
      <c r="CT590" s="6"/>
      <c r="CU590" s="6"/>
      <c r="CV590" s="6"/>
      <c r="CW590" s="6"/>
      <c r="CX590" s="6"/>
      <c r="CY590" s="6"/>
      <c r="CZ590" s="6"/>
      <c r="DA590" s="6"/>
      <c r="DB590" s="6"/>
      <c r="DC590" s="6"/>
      <c r="DD590" s="6"/>
      <c r="DE590" s="6"/>
      <c r="DF590" s="6"/>
      <c r="DG590" s="6"/>
      <c r="DH590" s="6"/>
      <c r="DI590" s="9"/>
      <c r="DJ590" s="9"/>
      <c r="DK590" s="9"/>
      <c r="DL590" s="9"/>
      <c r="DM590" s="9"/>
      <c r="DN590" s="9"/>
      <c r="DO590" s="9"/>
      <c r="DP590" s="9"/>
      <c r="DQ590" s="9"/>
      <c r="DR590" s="6"/>
      <c r="DS590" s="6"/>
      <c r="DT590" s="6"/>
      <c r="DU590" s="6"/>
      <c r="DV590" s="6"/>
      <c r="DW590" s="6"/>
      <c r="DX590" s="6"/>
      <c r="DY590" s="6"/>
      <c r="DZ590" s="6"/>
      <c r="EA590" s="6"/>
      <c r="EB590" s="6"/>
      <c r="EC590" s="6"/>
      <c r="ED590" s="6"/>
      <c r="EE590" s="6"/>
      <c r="EF590" s="6"/>
      <c r="EG590" s="6"/>
    </row>
    <row r="591" ht="13.5" customHeight="1">
      <c r="A591" s="6"/>
      <c r="B591" s="2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7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8"/>
      <c r="AE591" s="8"/>
      <c r="AF591" s="8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6"/>
      <c r="CM591" s="6"/>
      <c r="CN591" s="6"/>
      <c r="CO591" s="6"/>
      <c r="CP591" s="6"/>
      <c r="CQ591" s="6"/>
      <c r="CR591" s="6"/>
      <c r="CS591" s="6"/>
      <c r="CT591" s="6"/>
      <c r="CU591" s="6"/>
      <c r="CV591" s="6"/>
      <c r="CW591" s="6"/>
      <c r="CX591" s="6"/>
      <c r="CY591" s="6"/>
      <c r="CZ591" s="6"/>
      <c r="DA591" s="6"/>
      <c r="DB591" s="6"/>
      <c r="DC591" s="6"/>
      <c r="DD591" s="6"/>
      <c r="DE591" s="6"/>
      <c r="DF591" s="6"/>
      <c r="DG591" s="6"/>
      <c r="DH591" s="6"/>
      <c r="DI591" s="9"/>
      <c r="DJ591" s="9"/>
      <c r="DK591" s="9"/>
      <c r="DL591" s="9"/>
      <c r="DM591" s="9"/>
      <c r="DN591" s="9"/>
      <c r="DO591" s="9"/>
      <c r="DP591" s="9"/>
      <c r="DQ591" s="9"/>
      <c r="DR591" s="6"/>
      <c r="DS591" s="6"/>
      <c r="DT591" s="6"/>
      <c r="DU591" s="6"/>
      <c r="DV591" s="6"/>
      <c r="DW591" s="6"/>
      <c r="DX591" s="6"/>
      <c r="DY591" s="6"/>
      <c r="DZ591" s="6"/>
      <c r="EA591" s="6"/>
      <c r="EB591" s="6"/>
      <c r="EC591" s="6"/>
      <c r="ED591" s="6"/>
      <c r="EE591" s="6"/>
      <c r="EF591" s="6"/>
      <c r="EG591" s="6"/>
    </row>
    <row r="592" ht="13.5" customHeight="1">
      <c r="A592" s="6"/>
      <c r="B592" s="2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7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8"/>
      <c r="AE592" s="8"/>
      <c r="AF592" s="8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6"/>
      <c r="CM592" s="6"/>
      <c r="CN592" s="6"/>
      <c r="CO592" s="6"/>
      <c r="CP592" s="6"/>
      <c r="CQ592" s="6"/>
      <c r="CR592" s="6"/>
      <c r="CS592" s="6"/>
      <c r="CT592" s="6"/>
      <c r="CU592" s="6"/>
      <c r="CV592" s="6"/>
      <c r="CW592" s="6"/>
      <c r="CX592" s="6"/>
      <c r="CY592" s="6"/>
      <c r="CZ592" s="6"/>
      <c r="DA592" s="6"/>
      <c r="DB592" s="6"/>
      <c r="DC592" s="6"/>
      <c r="DD592" s="6"/>
      <c r="DE592" s="6"/>
      <c r="DF592" s="6"/>
      <c r="DG592" s="6"/>
      <c r="DH592" s="6"/>
      <c r="DI592" s="9"/>
      <c r="DJ592" s="9"/>
      <c r="DK592" s="9"/>
      <c r="DL592" s="9"/>
      <c r="DM592" s="9"/>
      <c r="DN592" s="9"/>
      <c r="DO592" s="9"/>
      <c r="DP592" s="9"/>
      <c r="DQ592" s="9"/>
      <c r="DR592" s="6"/>
      <c r="DS592" s="6"/>
      <c r="DT592" s="6"/>
      <c r="DU592" s="6"/>
      <c r="DV592" s="6"/>
      <c r="DW592" s="6"/>
      <c r="DX592" s="6"/>
      <c r="DY592" s="6"/>
      <c r="DZ592" s="6"/>
      <c r="EA592" s="6"/>
      <c r="EB592" s="6"/>
      <c r="EC592" s="6"/>
      <c r="ED592" s="6"/>
      <c r="EE592" s="6"/>
      <c r="EF592" s="6"/>
      <c r="EG592" s="6"/>
    </row>
    <row r="593" ht="13.5" customHeight="1">
      <c r="A593" s="6"/>
      <c r="B593" s="2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7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8"/>
      <c r="AE593" s="8"/>
      <c r="AF593" s="8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6"/>
      <c r="CM593" s="6"/>
      <c r="CN593" s="6"/>
      <c r="CO593" s="6"/>
      <c r="CP593" s="6"/>
      <c r="CQ593" s="6"/>
      <c r="CR593" s="6"/>
      <c r="CS593" s="6"/>
      <c r="CT593" s="6"/>
      <c r="CU593" s="6"/>
      <c r="CV593" s="6"/>
      <c r="CW593" s="6"/>
      <c r="CX593" s="6"/>
      <c r="CY593" s="6"/>
      <c r="CZ593" s="6"/>
      <c r="DA593" s="6"/>
      <c r="DB593" s="6"/>
      <c r="DC593" s="6"/>
      <c r="DD593" s="6"/>
      <c r="DE593" s="6"/>
      <c r="DF593" s="6"/>
      <c r="DG593" s="6"/>
      <c r="DH593" s="6"/>
      <c r="DI593" s="9"/>
      <c r="DJ593" s="9"/>
      <c r="DK593" s="9"/>
      <c r="DL593" s="9"/>
      <c r="DM593" s="9"/>
      <c r="DN593" s="9"/>
      <c r="DO593" s="9"/>
      <c r="DP593" s="9"/>
      <c r="DQ593" s="9"/>
      <c r="DR593" s="6"/>
      <c r="DS593" s="6"/>
      <c r="DT593" s="6"/>
      <c r="DU593" s="6"/>
      <c r="DV593" s="6"/>
      <c r="DW593" s="6"/>
      <c r="DX593" s="6"/>
      <c r="DY593" s="6"/>
      <c r="DZ593" s="6"/>
      <c r="EA593" s="6"/>
      <c r="EB593" s="6"/>
      <c r="EC593" s="6"/>
      <c r="ED593" s="6"/>
      <c r="EE593" s="6"/>
      <c r="EF593" s="6"/>
      <c r="EG593" s="6"/>
    </row>
    <row r="594" ht="13.5" customHeight="1">
      <c r="A594" s="6"/>
      <c r="B594" s="2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7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8"/>
      <c r="AE594" s="8"/>
      <c r="AF594" s="8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6"/>
      <c r="CM594" s="6"/>
      <c r="CN594" s="6"/>
      <c r="CO594" s="6"/>
      <c r="CP594" s="6"/>
      <c r="CQ594" s="6"/>
      <c r="CR594" s="6"/>
      <c r="CS594" s="6"/>
      <c r="CT594" s="6"/>
      <c r="CU594" s="6"/>
      <c r="CV594" s="6"/>
      <c r="CW594" s="6"/>
      <c r="CX594" s="6"/>
      <c r="CY594" s="6"/>
      <c r="CZ594" s="6"/>
      <c r="DA594" s="6"/>
      <c r="DB594" s="6"/>
      <c r="DC594" s="6"/>
      <c r="DD594" s="6"/>
      <c r="DE594" s="6"/>
      <c r="DF594" s="6"/>
      <c r="DG594" s="6"/>
      <c r="DH594" s="6"/>
      <c r="DI594" s="9"/>
      <c r="DJ594" s="9"/>
      <c r="DK594" s="9"/>
      <c r="DL594" s="9"/>
      <c r="DM594" s="9"/>
      <c r="DN594" s="9"/>
      <c r="DO594" s="9"/>
      <c r="DP594" s="9"/>
      <c r="DQ594" s="9"/>
      <c r="DR594" s="6"/>
      <c r="DS594" s="6"/>
      <c r="DT594" s="6"/>
      <c r="DU594" s="6"/>
      <c r="DV594" s="6"/>
      <c r="DW594" s="6"/>
      <c r="DX594" s="6"/>
      <c r="DY594" s="6"/>
      <c r="DZ594" s="6"/>
      <c r="EA594" s="6"/>
      <c r="EB594" s="6"/>
      <c r="EC594" s="6"/>
      <c r="ED594" s="6"/>
      <c r="EE594" s="6"/>
      <c r="EF594" s="6"/>
      <c r="EG594" s="6"/>
    </row>
    <row r="595" ht="13.5" customHeight="1">
      <c r="A595" s="6"/>
      <c r="B595" s="2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7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8"/>
      <c r="AE595" s="8"/>
      <c r="AF595" s="8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6"/>
      <c r="CM595" s="6"/>
      <c r="CN595" s="6"/>
      <c r="CO595" s="6"/>
      <c r="CP595" s="6"/>
      <c r="CQ595" s="6"/>
      <c r="CR595" s="6"/>
      <c r="CS595" s="6"/>
      <c r="CT595" s="6"/>
      <c r="CU595" s="6"/>
      <c r="CV595" s="6"/>
      <c r="CW595" s="6"/>
      <c r="CX595" s="6"/>
      <c r="CY595" s="6"/>
      <c r="CZ595" s="6"/>
      <c r="DA595" s="6"/>
      <c r="DB595" s="6"/>
      <c r="DC595" s="6"/>
      <c r="DD595" s="6"/>
      <c r="DE595" s="6"/>
      <c r="DF595" s="6"/>
      <c r="DG595" s="6"/>
      <c r="DH595" s="6"/>
      <c r="DI595" s="9"/>
      <c r="DJ595" s="9"/>
      <c r="DK595" s="9"/>
      <c r="DL595" s="9"/>
      <c r="DM595" s="9"/>
      <c r="DN595" s="9"/>
      <c r="DO595" s="9"/>
      <c r="DP595" s="9"/>
      <c r="DQ595" s="9"/>
      <c r="DR595" s="6"/>
      <c r="DS595" s="6"/>
      <c r="DT595" s="6"/>
      <c r="DU595" s="6"/>
      <c r="DV595" s="6"/>
      <c r="DW595" s="6"/>
      <c r="DX595" s="6"/>
      <c r="DY595" s="6"/>
      <c r="DZ595" s="6"/>
      <c r="EA595" s="6"/>
      <c r="EB595" s="6"/>
      <c r="EC595" s="6"/>
      <c r="ED595" s="6"/>
      <c r="EE595" s="6"/>
      <c r="EF595" s="6"/>
      <c r="EG595" s="6"/>
    </row>
    <row r="596" ht="13.5" customHeight="1">
      <c r="A596" s="6"/>
      <c r="B596" s="2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7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8"/>
      <c r="AE596" s="8"/>
      <c r="AF596" s="8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  <c r="CQ596" s="6"/>
      <c r="CR596" s="6"/>
      <c r="CS596" s="6"/>
      <c r="CT596" s="6"/>
      <c r="CU596" s="6"/>
      <c r="CV596" s="6"/>
      <c r="CW596" s="6"/>
      <c r="CX596" s="6"/>
      <c r="CY596" s="6"/>
      <c r="CZ596" s="6"/>
      <c r="DA596" s="6"/>
      <c r="DB596" s="6"/>
      <c r="DC596" s="6"/>
      <c r="DD596" s="6"/>
      <c r="DE596" s="6"/>
      <c r="DF596" s="6"/>
      <c r="DG596" s="6"/>
      <c r="DH596" s="6"/>
      <c r="DI596" s="9"/>
      <c r="DJ596" s="9"/>
      <c r="DK596" s="9"/>
      <c r="DL596" s="9"/>
      <c r="DM596" s="9"/>
      <c r="DN596" s="9"/>
      <c r="DO596" s="9"/>
      <c r="DP596" s="9"/>
      <c r="DQ596" s="9"/>
      <c r="DR596" s="6"/>
      <c r="DS596" s="6"/>
      <c r="DT596" s="6"/>
      <c r="DU596" s="6"/>
      <c r="DV596" s="6"/>
      <c r="DW596" s="6"/>
      <c r="DX596" s="6"/>
      <c r="DY596" s="6"/>
      <c r="DZ596" s="6"/>
      <c r="EA596" s="6"/>
      <c r="EB596" s="6"/>
      <c r="EC596" s="6"/>
      <c r="ED596" s="6"/>
      <c r="EE596" s="6"/>
      <c r="EF596" s="6"/>
      <c r="EG596" s="6"/>
    </row>
    <row r="597" ht="13.5" customHeight="1">
      <c r="A597" s="6"/>
      <c r="B597" s="2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7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8"/>
      <c r="AE597" s="8"/>
      <c r="AF597" s="8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  <c r="CQ597" s="6"/>
      <c r="CR597" s="6"/>
      <c r="CS597" s="6"/>
      <c r="CT597" s="6"/>
      <c r="CU597" s="6"/>
      <c r="CV597" s="6"/>
      <c r="CW597" s="6"/>
      <c r="CX597" s="6"/>
      <c r="CY597" s="6"/>
      <c r="CZ597" s="6"/>
      <c r="DA597" s="6"/>
      <c r="DB597" s="6"/>
      <c r="DC597" s="6"/>
      <c r="DD597" s="6"/>
      <c r="DE597" s="6"/>
      <c r="DF597" s="6"/>
      <c r="DG597" s="6"/>
      <c r="DH597" s="6"/>
      <c r="DI597" s="9"/>
      <c r="DJ597" s="9"/>
      <c r="DK597" s="9"/>
      <c r="DL597" s="9"/>
      <c r="DM597" s="9"/>
      <c r="DN597" s="9"/>
      <c r="DO597" s="9"/>
      <c r="DP597" s="9"/>
      <c r="DQ597" s="9"/>
      <c r="DR597" s="6"/>
      <c r="DS597" s="6"/>
      <c r="DT597" s="6"/>
      <c r="DU597" s="6"/>
      <c r="DV597" s="6"/>
      <c r="DW597" s="6"/>
      <c r="DX597" s="6"/>
      <c r="DY597" s="6"/>
      <c r="DZ597" s="6"/>
      <c r="EA597" s="6"/>
      <c r="EB597" s="6"/>
      <c r="EC597" s="6"/>
      <c r="ED597" s="6"/>
      <c r="EE597" s="6"/>
      <c r="EF597" s="6"/>
      <c r="EG597" s="6"/>
    </row>
    <row r="598" ht="13.5" customHeight="1">
      <c r="A598" s="6"/>
      <c r="B598" s="2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7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8"/>
      <c r="AE598" s="8"/>
      <c r="AF598" s="8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  <c r="CB598" s="6"/>
      <c r="CC598" s="6"/>
      <c r="CD598" s="6"/>
      <c r="CE598" s="6"/>
      <c r="CF598" s="6"/>
      <c r="CG598" s="6"/>
      <c r="CH598" s="6"/>
      <c r="CI598" s="6"/>
      <c r="CJ598" s="6"/>
      <c r="CK598" s="6"/>
      <c r="CL598" s="6"/>
      <c r="CM598" s="6"/>
      <c r="CN598" s="6"/>
      <c r="CO598" s="6"/>
      <c r="CP598" s="6"/>
      <c r="CQ598" s="6"/>
      <c r="CR598" s="6"/>
      <c r="CS598" s="6"/>
      <c r="CT598" s="6"/>
      <c r="CU598" s="6"/>
      <c r="CV598" s="6"/>
      <c r="CW598" s="6"/>
      <c r="CX598" s="6"/>
      <c r="CY598" s="6"/>
      <c r="CZ598" s="6"/>
      <c r="DA598" s="6"/>
      <c r="DB598" s="6"/>
      <c r="DC598" s="6"/>
      <c r="DD598" s="6"/>
      <c r="DE598" s="6"/>
      <c r="DF598" s="6"/>
      <c r="DG598" s="6"/>
      <c r="DH598" s="6"/>
      <c r="DI598" s="9"/>
      <c r="DJ598" s="9"/>
      <c r="DK598" s="9"/>
      <c r="DL598" s="9"/>
      <c r="DM598" s="9"/>
      <c r="DN598" s="9"/>
      <c r="DO598" s="9"/>
      <c r="DP598" s="9"/>
      <c r="DQ598" s="9"/>
      <c r="DR598" s="6"/>
      <c r="DS598" s="6"/>
      <c r="DT598" s="6"/>
      <c r="DU598" s="6"/>
      <c r="DV598" s="6"/>
      <c r="DW598" s="6"/>
      <c r="DX598" s="6"/>
      <c r="DY598" s="6"/>
      <c r="DZ598" s="6"/>
      <c r="EA598" s="6"/>
      <c r="EB598" s="6"/>
      <c r="EC598" s="6"/>
      <c r="ED598" s="6"/>
      <c r="EE598" s="6"/>
      <c r="EF598" s="6"/>
      <c r="EG598" s="6"/>
    </row>
    <row r="599" ht="13.5" customHeight="1">
      <c r="A599" s="6"/>
      <c r="B599" s="2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7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8"/>
      <c r="AE599" s="8"/>
      <c r="AF599" s="8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  <c r="CB599" s="6"/>
      <c r="CC599" s="6"/>
      <c r="CD599" s="6"/>
      <c r="CE599" s="6"/>
      <c r="CF599" s="6"/>
      <c r="CG599" s="6"/>
      <c r="CH599" s="6"/>
      <c r="CI599" s="6"/>
      <c r="CJ599" s="6"/>
      <c r="CK599" s="6"/>
      <c r="CL599" s="6"/>
      <c r="CM599" s="6"/>
      <c r="CN599" s="6"/>
      <c r="CO599" s="6"/>
      <c r="CP599" s="6"/>
      <c r="CQ599" s="6"/>
      <c r="CR599" s="6"/>
      <c r="CS599" s="6"/>
      <c r="CT599" s="6"/>
      <c r="CU599" s="6"/>
      <c r="CV599" s="6"/>
      <c r="CW599" s="6"/>
      <c r="CX599" s="6"/>
      <c r="CY599" s="6"/>
      <c r="CZ599" s="6"/>
      <c r="DA599" s="6"/>
      <c r="DB599" s="6"/>
      <c r="DC599" s="6"/>
      <c r="DD599" s="6"/>
      <c r="DE599" s="6"/>
      <c r="DF599" s="6"/>
      <c r="DG599" s="6"/>
      <c r="DH599" s="6"/>
      <c r="DI599" s="9"/>
      <c r="DJ599" s="9"/>
      <c r="DK599" s="9"/>
      <c r="DL599" s="9"/>
      <c r="DM599" s="9"/>
      <c r="DN599" s="9"/>
      <c r="DO599" s="9"/>
      <c r="DP599" s="9"/>
      <c r="DQ599" s="9"/>
      <c r="DR599" s="6"/>
      <c r="DS599" s="6"/>
      <c r="DT599" s="6"/>
      <c r="DU599" s="6"/>
      <c r="DV599" s="6"/>
      <c r="DW599" s="6"/>
      <c r="DX599" s="6"/>
      <c r="DY599" s="6"/>
      <c r="DZ599" s="6"/>
      <c r="EA599" s="6"/>
      <c r="EB599" s="6"/>
      <c r="EC599" s="6"/>
      <c r="ED599" s="6"/>
      <c r="EE599" s="6"/>
      <c r="EF599" s="6"/>
      <c r="EG599" s="6"/>
    </row>
    <row r="600" ht="13.5" customHeight="1">
      <c r="A600" s="6"/>
      <c r="B600" s="2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7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8"/>
      <c r="AE600" s="8"/>
      <c r="AF600" s="8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  <c r="CQ600" s="6"/>
      <c r="CR600" s="6"/>
      <c r="CS600" s="6"/>
      <c r="CT600" s="6"/>
      <c r="CU600" s="6"/>
      <c r="CV600" s="6"/>
      <c r="CW600" s="6"/>
      <c r="CX600" s="6"/>
      <c r="CY600" s="6"/>
      <c r="CZ600" s="6"/>
      <c r="DA600" s="6"/>
      <c r="DB600" s="6"/>
      <c r="DC600" s="6"/>
      <c r="DD600" s="6"/>
      <c r="DE600" s="6"/>
      <c r="DF600" s="6"/>
      <c r="DG600" s="6"/>
      <c r="DH600" s="6"/>
      <c r="DI600" s="9"/>
      <c r="DJ600" s="9"/>
      <c r="DK600" s="9"/>
      <c r="DL600" s="9"/>
      <c r="DM600" s="9"/>
      <c r="DN600" s="9"/>
      <c r="DO600" s="9"/>
      <c r="DP600" s="9"/>
      <c r="DQ600" s="9"/>
      <c r="DR600" s="6"/>
      <c r="DS600" s="6"/>
      <c r="DT600" s="6"/>
      <c r="DU600" s="6"/>
      <c r="DV600" s="6"/>
      <c r="DW600" s="6"/>
      <c r="DX600" s="6"/>
      <c r="DY600" s="6"/>
      <c r="DZ600" s="6"/>
      <c r="EA600" s="6"/>
      <c r="EB600" s="6"/>
      <c r="EC600" s="6"/>
      <c r="ED600" s="6"/>
      <c r="EE600" s="6"/>
      <c r="EF600" s="6"/>
      <c r="EG600" s="6"/>
    </row>
    <row r="601" ht="13.5" customHeight="1">
      <c r="A601" s="6"/>
      <c r="B601" s="2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7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8"/>
      <c r="AE601" s="8"/>
      <c r="AF601" s="8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  <c r="CB601" s="6"/>
      <c r="CC601" s="6"/>
      <c r="CD601" s="6"/>
      <c r="CE601" s="6"/>
      <c r="CF601" s="6"/>
      <c r="CG601" s="6"/>
      <c r="CH601" s="6"/>
      <c r="CI601" s="6"/>
      <c r="CJ601" s="6"/>
      <c r="CK601" s="6"/>
      <c r="CL601" s="6"/>
      <c r="CM601" s="6"/>
      <c r="CN601" s="6"/>
      <c r="CO601" s="6"/>
      <c r="CP601" s="6"/>
      <c r="CQ601" s="6"/>
      <c r="CR601" s="6"/>
      <c r="CS601" s="6"/>
      <c r="CT601" s="6"/>
      <c r="CU601" s="6"/>
      <c r="CV601" s="6"/>
      <c r="CW601" s="6"/>
      <c r="CX601" s="6"/>
      <c r="CY601" s="6"/>
      <c r="CZ601" s="6"/>
      <c r="DA601" s="6"/>
      <c r="DB601" s="6"/>
      <c r="DC601" s="6"/>
      <c r="DD601" s="6"/>
      <c r="DE601" s="6"/>
      <c r="DF601" s="6"/>
      <c r="DG601" s="6"/>
      <c r="DH601" s="6"/>
      <c r="DI601" s="9"/>
      <c r="DJ601" s="9"/>
      <c r="DK601" s="9"/>
      <c r="DL601" s="9"/>
      <c r="DM601" s="9"/>
      <c r="DN601" s="9"/>
      <c r="DO601" s="9"/>
      <c r="DP601" s="9"/>
      <c r="DQ601" s="9"/>
      <c r="DR601" s="6"/>
      <c r="DS601" s="6"/>
      <c r="DT601" s="6"/>
      <c r="DU601" s="6"/>
      <c r="DV601" s="6"/>
      <c r="DW601" s="6"/>
      <c r="DX601" s="6"/>
      <c r="DY601" s="6"/>
      <c r="DZ601" s="6"/>
      <c r="EA601" s="6"/>
      <c r="EB601" s="6"/>
      <c r="EC601" s="6"/>
      <c r="ED601" s="6"/>
      <c r="EE601" s="6"/>
      <c r="EF601" s="6"/>
      <c r="EG601" s="6"/>
    </row>
    <row r="602" ht="13.5" customHeight="1">
      <c r="A602" s="6"/>
      <c r="B602" s="2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7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8"/>
      <c r="AE602" s="8"/>
      <c r="AF602" s="8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  <c r="CB602" s="6"/>
      <c r="CC602" s="6"/>
      <c r="CD602" s="6"/>
      <c r="CE602" s="6"/>
      <c r="CF602" s="6"/>
      <c r="CG602" s="6"/>
      <c r="CH602" s="6"/>
      <c r="CI602" s="6"/>
      <c r="CJ602" s="6"/>
      <c r="CK602" s="6"/>
      <c r="CL602" s="6"/>
      <c r="CM602" s="6"/>
      <c r="CN602" s="6"/>
      <c r="CO602" s="6"/>
      <c r="CP602" s="6"/>
      <c r="CQ602" s="6"/>
      <c r="CR602" s="6"/>
      <c r="CS602" s="6"/>
      <c r="CT602" s="6"/>
      <c r="CU602" s="6"/>
      <c r="CV602" s="6"/>
      <c r="CW602" s="6"/>
      <c r="CX602" s="6"/>
      <c r="CY602" s="6"/>
      <c r="CZ602" s="6"/>
      <c r="DA602" s="6"/>
      <c r="DB602" s="6"/>
      <c r="DC602" s="6"/>
      <c r="DD602" s="6"/>
      <c r="DE602" s="6"/>
      <c r="DF602" s="6"/>
      <c r="DG602" s="6"/>
      <c r="DH602" s="6"/>
      <c r="DI602" s="9"/>
      <c r="DJ602" s="9"/>
      <c r="DK602" s="9"/>
      <c r="DL602" s="9"/>
      <c r="DM602" s="9"/>
      <c r="DN602" s="9"/>
      <c r="DO602" s="9"/>
      <c r="DP602" s="9"/>
      <c r="DQ602" s="9"/>
      <c r="DR602" s="6"/>
      <c r="DS602" s="6"/>
      <c r="DT602" s="6"/>
      <c r="DU602" s="6"/>
      <c r="DV602" s="6"/>
      <c r="DW602" s="6"/>
      <c r="DX602" s="6"/>
      <c r="DY602" s="6"/>
      <c r="DZ602" s="6"/>
      <c r="EA602" s="6"/>
      <c r="EB602" s="6"/>
      <c r="EC602" s="6"/>
      <c r="ED602" s="6"/>
      <c r="EE602" s="6"/>
      <c r="EF602" s="6"/>
      <c r="EG602" s="6"/>
    </row>
    <row r="603" ht="13.5" customHeight="1">
      <c r="A603" s="6"/>
      <c r="B603" s="2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7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8"/>
      <c r="AE603" s="8"/>
      <c r="AF603" s="8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  <c r="BT603" s="6"/>
      <c r="BU603" s="6"/>
      <c r="BV603" s="6"/>
      <c r="BW603" s="6"/>
      <c r="BX603" s="6"/>
      <c r="BY603" s="6"/>
      <c r="BZ603" s="6"/>
      <c r="CA603" s="6"/>
      <c r="CB603" s="6"/>
      <c r="CC603" s="6"/>
      <c r="CD603" s="6"/>
      <c r="CE603" s="6"/>
      <c r="CF603" s="6"/>
      <c r="CG603" s="6"/>
      <c r="CH603" s="6"/>
      <c r="CI603" s="6"/>
      <c r="CJ603" s="6"/>
      <c r="CK603" s="6"/>
      <c r="CL603" s="6"/>
      <c r="CM603" s="6"/>
      <c r="CN603" s="6"/>
      <c r="CO603" s="6"/>
      <c r="CP603" s="6"/>
      <c r="CQ603" s="6"/>
      <c r="CR603" s="6"/>
      <c r="CS603" s="6"/>
      <c r="CT603" s="6"/>
      <c r="CU603" s="6"/>
      <c r="CV603" s="6"/>
      <c r="CW603" s="6"/>
      <c r="CX603" s="6"/>
      <c r="CY603" s="6"/>
      <c r="CZ603" s="6"/>
      <c r="DA603" s="6"/>
      <c r="DB603" s="6"/>
      <c r="DC603" s="6"/>
      <c r="DD603" s="6"/>
      <c r="DE603" s="6"/>
      <c r="DF603" s="6"/>
      <c r="DG603" s="6"/>
      <c r="DH603" s="6"/>
      <c r="DI603" s="9"/>
      <c r="DJ603" s="9"/>
      <c r="DK603" s="9"/>
      <c r="DL603" s="9"/>
      <c r="DM603" s="9"/>
      <c r="DN603" s="9"/>
      <c r="DO603" s="9"/>
      <c r="DP603" s="9"/>
      <c r="DQ603" s="9"/>
      <c r="DR603" s="6"/>
      <c r="DS603" s="6"/>
      <c r="DT603" s="6"/>
      <c r="DU603" s="6"/>
      <c r="DV603" s="6"/>
      <c r="DW603" s="6"/>
      <c r="DX603" s="6"/>
      <c r="DY603" s="6"/>
      <c r="DZ603" s="6"/>
      <c r="EA603" s="6"/>
      <c r="EB603" s="6"/>
      <c r="EC603" s="6"/>
      <c r="ED603" s="6"/>
      <c r="EE603" s="6"/>
      <c r="EF603" s="6"/>
      <c r="EG603" s="6"/>
    </row>
    <row r="604" ht="13.5" customHeight="1">
      <c r="A604" s="6"/>
      <c r="B604" s="2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7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8"/>
      <c r="AE604" s="8"/>
      <c r="AF604" s="8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  <c r="BT604" s="6"/>
      <c r="BU604" s="6"/>
      <c r="BV604" s="6"/>
      <c r="BW604" s="6"/>
      <c r="BX604" s="6"/>
      <c r="BY604" s="6"/>
      <c r="BZ604" s="6"/>
      <c r="CA604" s="6"/>
      <c r="CB604" s="6"/>
      <c r="CC604" s="6"/>
      <c r="CD604" s="6"/>
      <c r="CE604" s="6"/>
      <c r="CF604" s="6"/>
      <c r="CG604" s="6"/>
      <c r="CH604" s="6"/>
      <c r="CI604" s="6"/>
      <c r="CJ604" s="6"/>
      <c r="CK604" s="6"/>
      <c r="CL604" s="6"/>
      <c r="CM604" s="6"/>
      <c r="CN604" s="6"/>
      <c r="CO604" s="6"/>
      <c r="CP604" s="6"/>
      <c r="CQ604" s="6"/>
      <c r="CR604" s="6"/>
      <c r="CS604" s="6"/>
      <c r="CT604" s="6"/>
      <c r="CU604" s="6"/>
      <c r="CV604" s="6"/>
      <c r="CW604" s="6"/>
      <c r="CX604" s="6"/>
      <c r="CY604" s="6"/>
      <c r="CZ604" s="6"/>
      <c r="DA604" s="6"/>
      <c r="DB604" s="6"/>
      <c r="DC604" s="6"/>
      <c r="DD604" s="6"/>
      <c r="DE604" s="6"/>
      <c r="DF604" s="6"/>
      <c r="DG604" s="6"/>
      <c r="DH604" s="6"/>
      <c r="DI604" s="9"/>
      <c r="DJ604" s="9"/>
      <c r="DK604" s="9"/>
      <c r="DL604" s="9"/>
      <c r="DM604" s="9"/>
      <c r="DN604" s="9"/>
      <c r="DO604" s="9"/>
      <c r="DP604" s="9"/>
      <c r="DQ604" s="9"/>
      <c r="DR604" s="6"/>
      <c r="DS604" s="6"/>
      <c r="DT604" s="6"/>
      <c r="DU604" s="6"/>
      <c r="DV604" s="6"/>
      <c r="DW604" s="6"/>
      <c r="DX604" s="6"/>
      <c r="DY604" s="6"/>
      <c r="DZ604" s="6"/>
      <c r="EA604" s="6"/>
      <c r="EB604" s="6"/>
      <c r="EC604" s="6"/>
      <c r="ED604" s="6"/>
      <c r="EE604" s="6"/>
      <c r="EF604" s="6"/>
      <c r="EG604" s="6"/>
    </row>
    <row r="605" ht="13.5" customHeight="1">
      <c r="A605" s="6"/>
      <c r="B605" s="2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7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8"/>
      <c r="AE605" s="8"/>
      <c r="AF605" s="8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  <c r="CB605" s="6"/>
      <c r="CC605" s="6"/>
      <c r="CD605" s="6"/>
      <c r="CE605" s="6"/>
      <c r="CF605" s="6"/>
      <c r="CG605" s="6"/>
      <c r="CH605" s="6"/>
      <c r="CI605" s="6"/>
      <c r="CJ605" s="6"/>
      <c r="CK605" s="6"/>
      <c r="CL605" s="6"/>
      <c r="CM605" s="6"/>
      <c r="CN605" s="6"/>
      <c r="CO605" s="6"/>
      <c r="CP605" s="6"/>
      <c r="CQ605" s="6"/>
      <c r="CR605" s="6"/>
      <c r="CS605" s="6"/>
      <c r="CT605" s="6"/>
      <c r="CU605" s="6"/>
      <c r="CV605" s="6"/>
      <c r="CW605" s="6"/>
      <c r="CX605" s="6"/>
      <c r="CY605" s="6"/>
      <c r="CZ605" s="6"/>
      <c r="DA605" s="6"/>
      <c r="DB605" s="6"/>
      <c r="DC605" s="6"/>
      <c r="DD605" s="6"/>
      <c r="DE605" s="6"/>
      <c r="DF605" s="6"/>
      <c r="DG605" s="6"/>
      <c r="DH605" s="6"/>
      <c r="DI605" s="9"/>
      <c r="DJ605" s="9"/>
      <c r="DK605" s="9"/>
      <c r="DL605" s="9"/>
      <c r="DM605" s="9"/>
      <c r="DN605" s="9"/>
      <c r="DO605" s="9"/>
      <c r="DP605" s="9"/>
      <c r="DQ605" s="9"/>
      <c r="DR605" s="6"/>
      <c r="DS605" s="6"/>
      <c r="DT605" s="6"/>
      <c r="DU605" s="6"/>
      <c r="DV605" s="6"/>
      <c r="DW605" s="6"/>
      <c r="DX605" s="6"/>
      <c r="DY605" s="6"/>
      <c r="DZ605" s="6"/>
      <c r="EA605" s="6"/>
      <c r="EB605" s="6"/>
      <c r="EC605" s="6"/>
      <c r="ED605" s="6"/>
      <c r="EE605" s="6"/>
      <c r="EF605" s="6"/>
      <c r="EG605" s="6"/>
    </row>
    <row r="606" ht="13.5" customHeight="1">
      <c r="A606" s="6"/>
      <c r="B606" s="2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7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8"/>
      <c r="AE606" s="8"/>
      <c r="AF606" s="8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  <c r="CB606" s="6"/>
      <c r="CC606" s="6"/>
      <c r="CD606" s="6"/>
      <c r="CE606" s="6"/>
      <c r="CF606" s="6"/>
      <c r="CG606" s="6"/>
      <c r="CH606" s="6"/>
      <c r="CI606" s="6"/>
      <c r="CJ606" s="6"/>
      <c r="CK606" s="6"/>
      <c r="CL606" s="6"/>
      <c r="CM606" s="6"/>
      <c r="CN606" s="6"/>
      <c r="CO606" s="6"/>
      <c r="CP606" s="6"/>
      <c r="CQ606" s="6"/>
      <c r="CR606" s="6"/>
      <c r="CS606" s="6"/>
      <c r="CT606" s="6"/>
      <c r="CU606" s="6"/>
      <c r="CV606" s="6"/>
      <c r="CW606" s="6"/>
      <c r="CX606" s="6"/>
      <c r="CY606" s="6"/>
      <c r="CZ606" s="6"/>
      <c r="DA606" s="6"/>
      <c r="DB606" s="6"/>
      <c r="DC606" s="6"/>
      <c r="DD606" s="6"/>
      <c r="DE606" s="6"/>
      <c r="DF606" s="6"/>
      <c r="DG606" s="6"/>
      <c r="DH606" s="6"/>
      <c r="DI606" s="9"/>
      <c r="DJ606" s="9"/>
      <c r="DK606" s="9"/>
      <c r="DL606" s="9"/>
      <c r="DM606" s="9"/>
      <c r="DN606" s="9"/>
      <c r="DO606" s="9"/>
      <c r="DP606" s="9"/>
      <c r="DQ606" s="9"/>
      <c r="DR606" s="6"/>
      <c r="DS606" s="6"/>
      <c r="DT606" s="6"/>
      <c r="DU606" s="6"/>
      <c r="DV606" s="6"/>
      <c r="DW606" s="6"/>
      <c r="DX606" s="6"/>
      <c r="DY606" s="6"/>
      <c r="DZ606" s="6"/>
      <c r="EA606" s="6"/>
      <c r="EB606" s="6"/>
      <c r="EC606" s="6"/>
      <c r="ED606" s="6"/>
      <c r="EE606" s="6"/>
      <c r="EF606" s="6"/>
      <c r="EG606" s="6"/>
    </row>
    <row r="607" ht="13.5" customHeight="1">
      <c r="A607" s="6"/>
      <c r="B607" s="2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7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8"/>
      <c r="AE607" s="8"/>
      <c r="AF607" s="8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  <c r="BT607" s="6"/>
      <c r="BU607" s="6"/>
      <c r="BV607" s="6"/>
      <c r="BW607" s="6"/>
      <c r="BX607" s="6"/>
      <c r="BY607" s="6"/>
      <c r="BZ607" s="6"/>
      <c r="CA607" s="6"/>
      <c r="CB607" s="6"/>
      <c r="CC607" s="6"/>
      <c r="CD607" s="6"/>
      <c r="CE607" s="6"/>
      <c r="CF607" s="6"/>
      <c r="CG607" s="6"/>
      <c r="CH607" s="6"/>
      <c r="CI607" s="6"/>
      <c r="CJ607" s="6"/>
      <c r="CK607" s="6"/>
      <c r="CL607" s="6"/>
      <c r="CM607" s="6"/>
      <c r="CN607" s="6"/>
      <c r="CO607" s="6"/>
      <c r="CP607" s="6"/>
      <c r="CQ607" s="6"/>
      <c r="CR607" s="6"/>
      <c r="CS607" s="6"/>
      <c r="CT607" s="6"/>
      <c r="CU607" s="6"/>
      <c r="CV607" s="6"/>
      <c r="CW607" s="6"/>
      <c r="CX607" s="6"/>
      <c r="CY607" s="6"/>
      <c r="CZ607" s="6"/>
      <c r="DA607" s="6"/>
      <c r="DB607" s="6"/>
      <c r="DC607" s="6"/>
      <c r="DD607" s="6"/>
      <c r="DE607" s="6"/>
      <c r="DF607" s="6"/>
      <c r="DG607" s="6"/>
      <c r="DH607" s="6"/>
      <c r="DI607" s="9"/>
      <c r="DJ607" s="9"/>
      <c r="DK607" s="9"/>
      <c r="DL607" s="9"/>
      <c r="DM607" s="9"/>
      <c r="DN607" s="9"/>
      <c r="DO607" s="9"/>
      <c r="DP607" s="9"/>
      <c r="DQ607" s="9"/>
      <c r="DR607" s="6"/>
      <c r="DS607" s="6"/>
      <c r="DT607" s="6"/>
      <c r="DU607" s="6"/>
      <c r="DV607" s="6"/>
      <c r="DW607" s="6"/>
      <c r="DX607" s="6"/>
      <c r="DY607" s="6"/>
      <c r="DZ607" s="6"/>
      <c r="EA607" s="6"/>
      <c r="EB607" s="6"/>
      <c r="EC607" s="6"/>
      <c r="ED607" s="6"/>
      <c r="EE607" s="6"/>
      <c r="EF607" s="6"/>
      <c r="EG607" s="6"/>
    </row>
    <row r="608" ht="13.5" customHeight="1">
      <c r="A608" s="6"/>
      <c r="B608" s="2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7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8"/>
      <c r="AE608" s="8"/>
      <c r="AF608" s="8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  <c r="CQ608" s="6"/>
      <c r="CR608" s="6"/>
      <c r="CS608" s="6"/>
      <c r="CT608" s="6"/>
      <c r="CU608" s="6"/>
      <c r="CV608" s="6"/>
      <c r="CW608" s="6"/>
      <c r="CX608" s="6"/>
      <c r="CY608" s="6"/>
      <c r="CZ608" s="6"/>
      <c r="DA608" s="6"/>
      <c r="DB608" s="6"/>
      <c r="DC608" s="6"/>
      <c r="DD608" s="6"/>
      <c r="DE608" s="6"/>
      <c r="DF608" s="6"/>
      <c r="DG608" s="6"/>
      <c r="DH608" s="6"/>
      <c r="DI608" s="9"/>
      <c r="DJ608" s="9"/>
      <c r="DK608" s="9"/>
      <c r="DL608" s="9"/>
      <c r="DM608" s="9"/>
      <c r="DN608" s="9"/>
      <c r="DO608" s="9"/>
      <c r="DP608" s="9"/>
      <c r="DQ608" s="9"/>
      <c r="DR608" s="6"/>
      <c r="DS608" s="6"/>
      <c r="DT608" s="6"/>
      <c r="DU608" s="6"/>
      <c r="DV608" s="6"/>
      <c r="DW608" s="6"/>
      <c r="DX608" s="6"/>
      <c r="DY608" s="6"/>
      <c r="DZ608" s="6"/>
      <c r="EA608" s="6"/>
      <c r="EB608" s="6"/>
      <c r="EC608" s="6"/>
      <c r="ED608" s="6"/>
      <c r="EE608" s="6"/>
      <c r="EF608" s="6"/>
      <c r="EG608" s="6"/>
    </row>
    <row r="609" ht="13.5" customHeight="1">
      <c r="A609" s="6"/>
      <c r="B609" s="2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7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8"/>
      <c r="AE609" s="8"/>
      <c r="AF609" s="8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  <c r="BT609" s="6"/>
      <c r="BU609" s="6"/>
      <c r="BV609" s="6"/>
      <c r="BW609" s="6"/>
      <c r="BX609" s="6"/>
      <c r="BY609" s="6"/>
      <c r="BZ609" s="6"/>
      <c r="CA609" s="6"/>
      <c r="CB609" s="6"/>
      <c r="CC609" s="6"/>
      <c r="CD609" s="6"/>
      <c r="CE609" s="6"/>
      <c r="CF609" s="6"/>
      <c r="CG609" s="6"/>
      <c r="CH609" s="6"/>
      <c r="CI609" s="6"/>
      <c r="CJ609" s="6"/>
      <c r="CK609" s="6"/>
      <c r="CL609" s="6"/>
      <c r="CM609" s="6"/>
      <c r="CN609" s="6"/>
      <c r="CO609" s="6"/>
      <c r="CP609" s="6"/>
      <c r="CQ609" s="6"/>
      <c r="CR609" s="6"/>
      <c r="CS609" s="6"/>
      <c r="CT609" s="6"/>
      <c r="CU609" s="6"/>
      <c r="CV609" s="6"/>
      <c r="CW609" s="6"/>
      <c r="CX609" s="6"/>
      <c r="CY609" s="6"/>
      <c r="CZ609" s="6"/>
      <c r="DA609" s="6"/>
      <c r="DB609" s="6"/>
      <c r="DC609" s="6"/>
      <c r="DD609" s="6"/>
      <c r="DE609" s="6"/>
      <c r="DF609" s="6"/>
      <c r="DG609" s="6"/>
      <c r="DH609" s="6"/>
      <c r="DI609" s="9"/>
      <c r="DJ609" s="9"/>
      <c r="DK609" s="9"/>
      <c r="DL609" s="9"/>
      <c r="DM609" s="9"/>
      <c r="DN609" s="9"/>
      <c r="DO609" s="9"/>
      <c r="DP609" s="9"/>
      <c r="DQ609" s="9"/>
      <c r="DR609" s="6"/>
      <c r="DS609" s="6"/>
      <c r="DT609" s="6"/>
      <c r="DU609" s="6"/>
      <c r="DV609" s="6"/>
      <c r="DW609" s="6"/>
      <c r="DX609" s="6"/>
      <c r="DY609" s="6"/>
      <c r="DZ609" s="6"/>
      <c r="EA609" s="6"/>
      <c r="EB609" s="6"/>
      <c r="EC609" s="6"/>
      <c r="ED609" s="6"/>
      <c r="EE609" s="6"/>
      <c r="EF609" s="6"/>
      <c r="EG609" s="6"/>
    </row>
    <row r="610" ht="13.5" customHeight="1">
      <c r="A610" s="6"/>
      <c r="B610" s="2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7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8"/>
      <c r="AE610" s="8"/>
      <c r="AF610" s="8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6"/>
      <c r="CM610" s="6"/>
      <c r="CN610" s="6"/>
      <c r="CO610" s="6"/>
      <c r="CP610" s="6"/>
      <c r="CQ610" s="6"/>
      <c r="CR610" s="6"/>
      <c r="CS610" s="6"/>
      <c r="CT610" s="6"/>
      <c r="CU610" s="6"/>
      <c r="CV610" s="6"/>
      <c r="CW610" s="6"/>
      <c r="CX610" s="6"/>
      <c r="CY610" s="6"/>
      <c r="CZ610" s="6"/>
      <c r="DA610" s="6"/>
      <c r="DB610" s="6"/>
      <c r="DC610" s="6"/>
      <c r="DD610" s="6"/>
      <c r="DE610" s="6"/>
      <c r="DF610" s="6"/>
      <c r="DG610" s="6"/>
      <c r="DH610" s="6"/>
      <c r="DI610" s="9"/>
      <c r="DJ610" s="9"/>
      <c r="DK610" s="9"/>
      <c r="DL610" s="9"/>
      <c r="DM610" s="9"/>
      <c r="DN610" s="9"/>
      <c r="DO610" s="9"/>
      <c r="DP610" s="9"/>
      <c r="DQ610" s="9"/>
      <c r="DR610" s="6"/>
      <c r="DS610" s="6"/>
      <c r="DT610" s="6"/>
      <c r="DU610" s="6"/>
      <c r="DV610" s="6"/>
      <c r="DW610" s="6"/>
      <c r="DX610" s="6"/>
      <c r="DY610" s="6"/>
      <c r="DZ610" s="6"/>
      <c r="EA610" s="6"/>
      <c r="EB610" s="6"/>
      <c r="EC610" s="6"/>
      <c r="ED610" s="6"/>
      <c r="EE610" s="6"/>
      <c r="EF610" s="6"/>
      <c r="EG610" s="6"/>
    </row>
    <row r="611" ht="13.5" customHeight="1">
      <c r="A611" s="6"/>
      <c r="B611" s="2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7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8"/>
      <c r="AE611" s="8"/>
      <c r="AF611" s="8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  <c r="CQ611" s="6"/>
      <c r="CR611" s="6"/>
      <c r="CS611" s="6"/>
      <c r="CT611" s="6"/>
      <c r="CU611" s="6"/>
      <c r="CV611" s="6"/>
      <c r="CW611" s="6"/>
      <c r="CX611" s="6"/>
      <c r="CY611" s="6"/>
      <c r="CZ611" s="6"/>
      <c r="DA611" s="6"/>
      <c r="DB611" s="6"/>
      <c r="DC611" s="6"/>
      <c r="DD611" s="6"/>
      <c r="DE611" s="6"/>
      <c r="DF611" s="6"/>
      <c r="DG611" s="6"/>
      <c r="DH611" s="6"/>
      <c r="DI611" s="9"/>
      <c r="DJ611" s="9"/>
      <c r="DK611" s="9"/>
      <c r="DL611" s="9"/>
      <c r="DM611" s="9"/>
      <c r="DN611" s="9"/>
      <c r="DO611" s="9"/>
      <c r="DP611" s="9"/>
      <c r="DQ611" s="9"/>
      <c r="DR611" s="6"/>
      <c r="DS611" s="6"/>
      <c r="DT611" s="6"/>
      <c r="DU611" s="6"/>
      <c r="DV611" s="6"/>
      <c r="DW611" s="6"/>
      <c r="DX611" s="6"/>
      <c r="DY611" s="6"/>
      <c r="DZ611" s="6"/>
      <c r="EA611" s="6"/>
      <c r="EB611" s="6"/>
      <c r="EC611" s="6"/>
      <c r="ED611" s="6"/>
      <c r="EE611" s="6"/>
      <c r="EF611" s="6"/>
      <c r="EG611" s="6"/>
    </row>
    <row r="612" ht="13.5" customHeight="1">
      <c r="A612" s="6"/>
      <c r="B612" s="2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7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8"/>
      <c r="AE612" s="8"/>
      <c r="AF612" s="8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  <c r="CQ612" s="6"/>
      <c r="CR612" s="6"/>
      <c r="CS612" s="6"/>
      <c r="CT612" s="6"/>
      <c r="CU612" s="6"/>
      <c r="CV612" s="6"/>
      <c r="CW612" s="6"/>
      <c r="CX612" s="6"/>
      <c r="CY612" s="6"/>
      <c r="CZ612" s="6"/>
      <c r="DA612" s="6"/>
      <c r="DB612" s="6"/>
      <c r="DC612" s="6"/>
      <c r="DD612" s="6"/>
      <c r="DE612" s="6"/>
      <c r="DF612" s="6"/>
      <c r="DG612" s="6"/>
      <c r="DH612" s="6"/>
      <c r="DI612" s="9"/>
      <c r="DJ612" s="9"/>
      <c r="DK612" s="9"/>
      <c r="DL612" s="9"/>
      <c r="DM612" s="9"/>
      <c r="DN612" s="9"/>
      <c r="DO612" s="9"/>
      <c r="DP612" s="9"/>
      <c r="DQ612" s="9"/>
      <c r="DR612" s="6"/>
      <c r="DS612" s="6"/>
      <c r="DT612" s="6"/>
      <c r="DU612" s="6"/>
      <c r="DV612" s="6"/>
      <c r="DW612" s="6"/>
      <c r="DX612" s="6"/>
      <c r="DY612" s="6"/>
      <c r="DZ612" s="6"/>
      <c r="EA612" s="6"/>
      <c r="EB612" s="6"/>
      <c r="EC612" s="6"/>
      <c r="ED612" s="6"/>
      <c r="EE612" s="6"/>
      <c r="EF612" s="6"/>
      <c r="EG612" s="6"/>
    </row>
    <row r="613" ht="13.5" customHeight="1">
      <c r="A613" s="6"/>
      <c r="B613" s="2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7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8"/>
      <c r="AE613" s="8"/>
      <c r="AF613" s="8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  <c r="BT613" s="6"/>
      <c r="BU613" s="6"/>
      <c r="BV613" s="6"/>
      <c r="BW613" s="6"/>
      <c r="BX613" s="6"/>
      <c r="BY613" s="6"/>
      <c r="BZ613" s="6"/>
      <c r="CA613" s="6"/>
      <c r="CB613" s="6"/>
      <c r="CC613" s="6"/>
      <c r="CD613" s="6"/>
      <c r="CE613" s="6"/>
      <c r="CF613" s="6"/>
      <c r="CG613" s="6"/>
      <c r="CH613" s="6"/>
      <c r="CI613" s="6"/>
      <c r="CJ613" s="6"/>
      <c r="CK613" s="6"/>
      <c r="CL613" s="6"/>
      <c r="CM613" s="6"/>
      <c r="CN613" s="6"/>
      <c r="CO613" s="6"/>
      <c r="CP613" s="6"/>
      <c r="CQ613" s="6"/>
      <c r="CR613" s="6"/>
      <c r="CS613" s="6"/>
      <c r="CT613" s="6"/>
      <c r="CU613" s="6"/>
      <c r="CV613" s="6"/>
      <c r="CW613" s="6"/>
      <c r="CX613" s="6"/>
      <c r="CY613" s="6"/>
      <c r="CZ613" s="6"/>
      <c r="DA613" s="6"/>
      <c r="DB613" s="6"/>
      <c r="DC613" s="6"/>
      <c r="DD613" s="6"/>
      <c r="DE613" s="6"/>
      <c r="DF613" s="6"/>
      <c r="DG613" s="6"/>
      <c r="DH613" s="6"/>
      <c r="DI613" s="9"/>
      <c r="DJ613" s="9"/>
      <c r="DK613" s="9"/>
      <c r="DL613" s="9"/>
      <c r="DM613" s="9"/>
      <c r="DN613" s="9"/>
      <c r="DO613" s="9"/>
      <c r="DP613" s="9"/>
      <c r="DQ613" s="9"/>
      <c r="DR613" s="6"/>
      <c r="DS613" s="6"/>
      <c r="DT613" s="6"/>
      <c r="DU613" s="6"/>
      <c r="DV613" s="6"/>
      <c r="DW613" s="6"/>
      <c r="DX613" s="6"/>
      <c r="DY613" s="6"/>
      <c r="DZ613" s="6"/>
      <c r="EA613" s="6"/>
      <c r="EB613" s="6"/>
      <c r="EC613" s="6"/>
      <c r="ED613" s="6"/>
      <c r="EE613" s="6"/>
      <c r="EF613" s="6"/>
      <c r="EG613" s="6"/>
    </row>
    <row r="614" ht="13.5" customHeight="1">
      <c r="A614" s="6"/>
      <c r="B614" s="2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7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8"/>
      <c r="AE614" s="8"/>
      <c r="AF614" s="8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  <c r="BT614" s="6"/>
      <c r="BU614" s="6"/>
      <c r="BV614" s="6"/>
      <c r="BW614" s="6"/>
      <c r="BX614" s="6"/>
      <c r="BY614" s="6"/>
      <c r="BZ614" s="6"/>
      <c r="CA614" s="6"/>
      <c r="CB614" s="6"/>
      <c r="CC614" s="6"/>
      <c r="CD614" s="6"/>
      <c r="CE614" s="6"/>
      <c r="CF614" s="6"/>
      <c r="CG614" s="6"/>
      <c r="CH614" s="6"/>
      <c r="CI614" s="6"/>
      <c r="CJ614" s="6"/>
      <c r="CK614" s="6"/>
      <c r="CL614" s="6"/>
      <c r="CM614" s="6"/>
      <c r="CN614" s="6"/>
      <c r="CO614" s="6"/>
      <c r="CP614" s="6"/>
      <c r="CQ614" s="6"/>
      <c r="CR614" s="6"/>
      <c r="CS614" s="6"/>
      <c r="CT614" s="6"/>
      <c r="CU614" s="6"/>
      <c r="CV614" s="6"/>
      <c r="CW614" s="6"/>
      <c r="CX614" s="6"/>
      <c r="CY614" s="6"/>
      <c r="CZ614" s="6"/>
      <c r="DA614" s="6"/>
      <c r="DB614" s="6"/>
      <c r="DC614" s="6"/>
      <c r="DD614" s="6"/>
      <c r="DE614" s="6"/>
      <c r="DF614" s="6"/>
      <c r="DG614" s="6"/>
      <c r="DH614" s="6"/>
      <c r="DI614" s="9"/>
      <c r="DJ614" s="9"/>
      <c r="DK614" s="9"/>
      <c r="DL614" s="9"/>
      <c r="DM614" s="9"/>
      <c r="DN614" s="9"/>
      <c r="DO614" s="9"/>
      <c r="DP614" s="9"/>
      <c r="DQ614" s="9"/>
      <c r="DR614" s="6"/>
      <c r="DS614" s="6"/>
      <c r="DT614" s="6"/>
      <c r="DU614" s="6"/>
      <c r="DV614" s="6"/>
      <c r="DW614" s="6"/>
      <c r="DX614" s="6"/>
      <c r="DY614" s="6"/>
      <c r="DZ614" s="6"/>
      <c r="EA614" s="6"/>
      <c r="EB614" s="6"/>
      <c r="EC614" s="6"/>
      <c r="ED614" s="6"/>
      <c r="EE614" s="6"/>
      <c r="EF614" s="6"/>
      <c r="EG614" s="6"/>
    </row>
    <row r="615" ht="13.5" customHeight="1">
      <c r="A615" s="6"/>
      <c r="B615" s="2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7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8"/>
      <c r="AE615" s="8"/>
      <c r="AF615" s="8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  <c r="CX615" s="6"/>
      <c r="CY615" s="6"/>
      <c r="CZ615" s="6"/>
      <c r="DA615" s="6"/>
      <c r="DB615" s="6"/>
      <c r="DC615" s="6"/>
      <c r="DD615" s="6"/>
      <c r="DE615" s="6"/>
      <c r="DF615" s="6"/>
      <c r="DG615" s="6"/>
      <c r="DH615" s="6"/>
      <c r="DI615" s="9"/>
      <c r="DJ615" s="9"/>
      <c r="DK615" s="9"/>
      <c r="DL615" s="9"/>
      <c r="DM615" s="9"/>
      <c r="DN615" s="9"/>
      <c r="DO615" s="9"/>
      <c r="DP615" s="9"/>
      <c r="DQ615" s="9"/>
      <c r="DR615" s="6"/>
      <c r="DS615" s="6"/>
      <c r="DT615" s="6"/>
      <c r="DU615" s="6"/>
      <c r="DV615" s="6"/>
      <c r="DW615" s="6"/>
      <c r="DX615" s="6"/>
      <c r="DY615" s="6"/>
      <c r="DZ615" s="6"/>
      <c r="EA615" s="6"/>
      <c r="EB615" s="6"/>
      <c r="EC615" s="6"/>
      <c r="ED615" s="6"/>
      <c r="EE615" s="6"/>
      <c r="EF615" s="6"/>
      <c r="EG615" s="6"/>
    </row>
    <row r="616" ht="13.5" customHeight="1">
      <c r="A616" s="6"/>
      <c r="B616" s="2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7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8"/>
      <c r="AE616" s="8"/>
      <c r="AF616" s="8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  <c r="CQ616" s="6"/>
      <c r="CR616" s="6"/>
      <c r="CS616" s="6"/>
      <c r="CT616" s="6"/>
      <c r="CU616" s="6"/>
      <c r="CV616" s="6"/>
      <c r="CW616" s="6"/>
      <c r="CX616" s="6"/>
      <c r="CY616" s="6"/>
      <c r="CZ616" s="6"/>
      <c r="DA616" s="6"/>
      <c r="DB616" s="6"/>
      <c r="DC616" s="6"/>
      <c r="DD616" s="6"/>
      <c r="DE616" s="6"/>
      <c r="DF616" s="6"/>
      <c r="DG616" s="6"/>
      <c r="DH616" s="6"/>
      <c r="DI616" s="9"/>
      <c r="DJ616" s="9"/>
      <c r="DK616" s="9"/>
      <c r="DL616" s="9"/>
      <c r="DM616" s="9"/>
      <c r="DN616" s="9"/>
      <c r="DO616" s="9"/>
      <c r="DP616" s="9"/>
      <c r="DQ616" s="9"/>
      <c r="DR616" s="6"/>
      <c r="DS616" s="6"/>
      <c r="DT616" s="6"/>
      <c r="DU616" s="6"/>
      <c r="DV616" s="6"/>
      <c r="DW616" s="6"/>
      <c r="DX616" s="6"/>
      <c r="DY616" s="6"/>
      <c r="DZ616" s="6"/>
      <c r="EA616" s="6"/>
      <c r="EB616" s="6"/>
      <c r="EC616" s="6"/>
      <c r="ED616" s="6"/>
      <c r="EE616" s="6"/>
      <c r="EF616" s="6"/>
      <c r="EG616" s="6"/>
    </row>
    <row r="617" ht="13.5" customHeight="1">
      <c r="A617" s="6"/>
      <c r="B617" s="2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7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8"/>
      <c r="AE617" s="8"/>
      <c r="AF617" s="8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  <c r="BT617" s="6"/>
      <c r="BU617" s="6"/>
      <c r="BV617" s="6"/>
      <c r="BW617" s="6"/>
      <c r="BX617" s="6"/>
      <c r="BY617" s="6"/>
      <c r="BZ617" s="6"/>
      <c r="CA617" s="6"/>
      <c r="CB617" s="6"/>
      <c r="CC617" s="6"/>
      <c r="CD617" s="6"/>
      <c r="CE617" s="6"/>
      <c r="CF617" s="6"/>
      <c r="CG617" s="6"/>
      <c r="CH617" s="6"/>
      <c r="CI617" s="6"/>
      <c r="CJ617" s="6"/>
      <c r="CK617" s="6"/>
      <c r="CL617" s="6"/>
      <c r="CM617" s="6"/>
      <c r="CN617" s="6"/>
      <c r="CO617" s="6"/>
      <c r="CP617" s="6"/>
      <c r="CQ617" s="6"/>
      <c r="CR617" s="6"/>
      <c r="CS617" s="6"/>
      <c r="CT617" s="6"/>
      <c r="CU617" s="6"/>
      <c r="CV617" s="6"/>
      <c r="CW617" s="6"/>
      <c r="CX617" s="6"/>
      <c r="CY617" s="6"/>
      <c r="CZ617" s="6"/>
      <c r="DA617" s="6"/>
      <c r="DB617" s="6"/>
      <c r="DC617" s="6"/>
      <c r="DD617" s="6"/>
      <c r="DE617" s="6"/>
      <c r="DF617" s="6"/>
      <c r="DG617" s="6"/>
      <c r="DH617" s="6"/>
      <c r="DI617" s="9"/>
      <c r="DJ617" s="9"/>
      <c r="DK617" s="9"/>
      <c r="DL617" s="9"/>
      <c r="DM617" s="9"/>
      <c r="DN617" s="9"/>
      <c r="DO617" s="9"/>
      <c r="DP617" s="9"/>
      <c r="DQ617" s="9"/>
      <c r="DR617" s="6"/>
      <c r="DS617" s="6"/>
      <c r="DT617" s="6"/>
      <c r="DU617" s="6"/>
      <c r="DV617" s="6"/>
      <c r="DW617" s="6"/>
      <c r="DX617" s="6"/>
      <c r="DY617" s="6"/>
      <c r="DZ617" s="6"/>
      <c r="EA617" s="6"/>
      <c r="EB617" s="6"/>
      <c r="EC617" s="6"/>
      <c r="ED617" s="6"/>
      <c r="EE617" s="6"/>
      <c r="EF617" s="6"/>
      <c r="EG617" s="6"/>
    </row>
    <row r="618" ht="13.5" customHeight="1">
      <c r="A618" s="6"/>
      <c r="B618" s="2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7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8"/>
      <c r="AE618" s="8"/>
      <c r="AF618" s="8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  <c r="CQ618" s="6"/>
      <c r="CR618" s="6"/>
      <c r="CS618" s="6"/>
      <c r="CT618" s="6"/>
      <c r="CU618" s="6"/>
      <c r="CV618" s="6"/>
      <c r="CW618" s="6"/>
      <c r="CX618" s="6"/>
      <c r="CY618" s="6"/>
      <c r="CZ618" s="6"/>
      <c r="DA618" s="6"/>
      <c r="DB618" s="6"/>
      <c r="DC618" s="6"/>
      <c r="DD618" s="6"/>
      <c r="DE618" s="6"/>
      <c r="DF618" s="6"/>
      <c r="DG618" s="6"/>
      <c r="DH618" s="6"/>
      <c r="DI618" s="9"/>
      <c r="DJ618" s="9"/>
      <c r="DK618" s="9"/>
      <c r="DL618" s="9"/>
      <c r="DM618" s="9"/>
      <c r="DN618" s="9"/>
      <c r="DO618" s="9"/>
      <c r="DP618" s="9"/>
      <c r="DQ618" s="9"/>
      <c r="DR618" s="6"/>
      <c r="DS618" s="6"/>
      <c r="DT618" s="6"/>
      <c r="DU618" s="6"/>
      <c r="DV618" s="6"/>
      <c r="DW618" s="6"/>
      <c r="DX618" s="6"/>
      <c r="DY618" s="6"/>
      <c r="DZ618" s="6"/>
      <c r="EA618" s="6"/>
      <c r="EB618" s="6"/>
      <c r="EC618" s="6"/>
      <c r="ED618" s="6"/>
      <c r="EE618" s="6"/>
      <c r="EF618" s="6"/>
      <c r="EG618" s="6"/>
    </row>
    <row r="619" ht="13.5" customHeight="1">
      <c r="A619" s="6"/>
      <c r="B619" s="2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7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8"/>
      <c r="AE619" s="8"/>
      <c r="AF619" s="8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  <c r="BT619" s="6"/>
      <c r="BU619" s="6"/>
      <c r="BV619" s="6"/>
      <c r="BW619" s="6"/>
      <c r="BX619" s="6"/>
      <c r="BY619" s="6"/>
      <c r="BZ619" s="6"/>
      <c r="CA619" s="6"/>
      <c r="CB619" s="6"/>
      <c r="CC619" s="6"/>
      <c r="CD619" s="6"/>
      <c r="CE619" s="6"/>
      <c r="CF619" s="6"/>
      <c r="CG619" s="6"/>
      <c r="CH619" s="6"/>
      <c r="CI619" s="6"/>
      <c r="CJ619" s="6"/>
      <c r="CK619" s="6"/>
      <c r="CL619" s="6"/>
      <c r="CM619" s="6"/>
      <c r="CN619" s="6"/>
      <c r="CO619" s="6"/>
      <c r="CP619" s="6"/>
      <c r="CQ619" s="6"/>
      <c r="CR619" s="6"/>
      <c r="CS619" s="6"/>
      <c r="CT619" s="6"/>
      <c r="CU619" s="6"/>
      <c r="CV619" s="6"/>
      <c r="CW619" s="6"/>
      <c r="CX619" s="6"/>
      <c r="CY619" s="6"/>
      <c r="CZ619" s="6"/>
      <c r="DA619" s="6"/>
      <c r="DB619" s="6"/>
      <c r="DC619" s="6"/>
      <c r="DD619" s="6"/>
      <c r="DE619" s="6"/>
      <c r="DF619" s="6"/>
      <c r="DG619" s="6"/>
      <c r="DH619" s="6"/>
      <c r="DI619" s="9"/>
      <c r="DJ619" s="9"/>
      <c r="DK619" s="9"/>
      <c r="DL619" s="9"/>
      <c r="DM619" s="9"/>
      <c r="DN619" s="9"/>
      <c r="DO619" s="9"/>
      <c r="DP619" s="9"/>
      <c r="DQ619" s="9"/>
      <c r="DR619" s="6"/>
      <c r="DS619" s="6"/>
      <c r="DT619" s="6"/>
      <c r="DU619" s="6"/>
      <c r="DV619" s="6"/>
      <c r="DW619" s="6"/>
      <c r="DX619" s="6"/>
      <c r="DY619" s="6"/>
      <c r="DZ619" s="6"/>
      <c r="EA619" s="6"/>
      <c r="EB619" s="6"/>
      <c r="EC619" s="6"/>
      <c r="ED619" s="6"/>
      <c r="EE619" s="6"/>
      <c r="EF619" s="6"/>
      <c r="EG619" s="6"/>
    </row>
    <row r="620" ht="13.5" customHeight="1">
      <c r="A620" s="6"/>
      <c r="B620" s="2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7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8"/>
      <c r="AE620" s="8"/>
      <c r="AF620" s="8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6"/>
      <c r="CM620" s="6"/>
      <c r="CN620" s="6"/>
      <c r="CO620" s="6"/>
      <c r="CP620" s="6"/>
      <c r="CQ620" s="6"/>
      <c r="CR620" s="6"/>
      <c r="CS620" s="6"/>
      <c r="CT620" s="6"/>
      <c r="CU620" s="6"/>
      <c r="CV620" s="6"/>
      <c r="CW620" s="6"/>
      <c r="CX620" s="6"/>
      <c r="CY620" s="6"/>
      <c r="CZ620" s="6"/>
      <c r="DA620" s="6"/>
      <c r="DB620" s="6"/>
      <c r="DC620" s="6"/>
      <c r="DD620" s="6"/>
      <c r="DE620" s="6"/>
      <c r="DF620" s="6"/>
      <c r="DG620" s="6"/>
      <c r="DH620" s="6"/>
      <c r="DI620" s="9"/>
      <c r="DJ620" s="9"/>
      <c r="DK620" s="9"/>
      <c r="DL620" s="9"/>
      <c r="DM620" s="9"/>
      <c r="DN620" s="9"/>
      <c r="DO620" s="9"/>
      <c r="DP620" s="9"/>
      <c r="DQ620" s="9"/>
      <c r="DR620" s="6"/>
      <c r="DS620" s="6"/>
      <c r="DT620" s="6"/>
      <c r="DU620" s="6"/>
      <c r="DV620" s="6"/>
      <c r="DW620" s="6"/>
      <c r="DX620" s="6"/>
      <c r="DY620" s="6"/>
      <c r="DZ620" s="6"/>
      <c r="EA620" s="6"/>
      <c r="EB620" s="6"/>
      <c r="EC620" s="6"/>
      <c r="ED620" s="6"/>
      <c r="EE620" s="6"/>
      <c r="EF620" s="6"/>
      <c r="EG620" s="6"/>
    </row>
    <row r="621" ht="13.5" customHeight="1">
      <c r="A621" s="6"/>
      <c r="B621" s="2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7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8"/>
      <c r="AE621" s="8"/>
      <c r="AF621" s="8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  <c r="BT621" s="6"/>
      <c r="BU621" s="6"/>
      <c r="BV621" s="6"/>
      <c r="BW621" s="6"/>
      <c r="BX621" s="6"/>
      <c r="BY621" s="6"/>
      <c r="BZ621" s="6"/>
      <c r="CA621" s="6"/>
      <c r="CB621" s="6"/>
      <c r="CC621" s="6"/>
      <c r="CD621" s="6"/>
      <c r="CE621" s="6"/>
      <c r="CF621" s="6"/>
      <c r="CG621" s="6"/>
      <c r="CH621" s="6"/>
      <c r="CI621" s="6"/>
      <c r="CJ621" s="6"/>
      <c r="CK621" s="6"/>
      <c r="CL621" s="6"/>
      <c r="CM621" s="6"/>
      <c r="CN621" s="6"/>
      <c r="CO621" s="6"/>
      <c r="CP621" s="6"/>
      <c r="CQ621" s="6"/>
      <c r="CR621" s="6"/>
      <c r="CS621" s="6"/>
      <c r="CT621" s="6"/>
      <c r="CU621" s="6"/>
      <c r="CV621" s="6"/>
      <c r="CW621" s="6"/>
      <c r="CX621" s="6"/>
      <c r="CY621" s="6"/>
      <c r="CZ621" s="6"/>
      <c r="DA621" s="6"/>
      <c r="DB621" s="6"/>
      <c r="DC621" s="6"/>
      <c r="DD621" s="6"/>
      <c r="DE621" s="6"/>
      <c r="DF621" s="6"/>
      <c r="DG621" s="6"/>
      <c r="DH621" s="6"/>
      <c r="DI621" s="9"/>
      <c r="DJ621" s="9"/>
      <c r="DK621" s="9"/>
      <c r="DL621" s="9"/>
      <c r="DM621" s="9"/>
      <c r="DN621" s="9"/>
      <c r="DO621" s="9"/>
      <c r="DP621" s="9"/>
      <c r="DQ621" s="9"/>
      <c r="DR621" s="6"/>
      <c r="DS621" s="6"/>
      <c r="DT621" s="6"/>
      <c r="DU621" s="6"/>
      <c r="DV621" s="6"/>
      <c r="DW621" s="6"/>
      <c r="DX621" s="6"/>
      <c r="DY621" s="6"/>
      <c r="DZ621" s="6"/>
      <c r="EA621" s="6"/>
      <c r="EB621" s="6"/>
      <c r="EC621" s="6"/>
      <c r="ED621" s="6"/>
      <c r="EE621" s="6"/>
      <c r="EF621" s="6"/>
      <c r="EG621" s="6"/>
    </row>
    <row r="622" ht="13.5" customHeight="1">
      <c r="A622" s="6"/>
      <c r="B622" s="2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7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8"/>
      <c r="AE622" s="8"/>
      <c r="AF622" s="8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  <c r="BT622" s="6"/>
      <c r="BU622" s="6"/>
      <c r="BV622" s="6"/>
      <c r="BW622" s="6"/>
      <c r="BX622" s="6"/>
      <c r="BY622" s="6"/>
      <c r="BZ622" s="6"/>
      <c r="CA622" s="6"/>
      <c r="CB622" s="6"/>
      <c r="CC622" s="6"/>
      <c r="CD622" s="6"/>
      <c r="CE622" s="6"/>
      <c r="CF622" s="6"/>
      <c r="CG622" s="6"/>
      <c r="CH622" s="6"/>
      <c r="CI622" s="6"/>
      <c r="CJ622" s="6"/>
      <c r="CK622" s="6"/>
      <c r="CL622" s="6"/>
      <c r="CM622" s="6"/>
      <c r="CN622" s="6"/>
      <c r="CO622" s="6"/>
      <c r="CP622" s="6"/>
      <c r="CQ622" s="6"/>
      <c r="CR622" s="6"/>
      <c r="CS622" s="6"/>
      <c r="CT622" s="6"/>
      <c r="CU622" s="6"/>
      <c r="CV622" s="6"/>
      <c r="CW622" s="6"/>
      <c r="CX622" s="6"/>
      <c r="CY622" s="6"/>
      <c r="CZ622" s="6"/>
      <c r="DA622" s="6"/>
      <c r="DB622" s="6"/>
      <c r="DC622" s="6"/>
      <c r="DD622" s="6"/>
      <c r="DE622" s="6"/>
      <c r="DF622" s="6"/>
      <c r="DG622" s="6"/>
      <c r="DH622" s="6"/>
      <c r="DI622" s="9"/>
      <c r="DJ622" s="9"/>
      <c r="DK622" s="9"/>
      <c r="DL622" s="9"/>
      <c r="DM622" s="9"/>
      <c r="DN622" s="9"/>
      <c r="DO622" s="9"/>
      <c r="DP622" s="9"/>
      <c r="DQ622" s="9"/>
      <c r="DR622" s="6"/>
      <c r="DS622" s="6"/>
      <c r="DT622" s="6"/>
      <c r="DU622" s="6"/>
      <c r="DV622" s="6"/>
      <c r="DW622" s="6"/>
      <c r="DX622" s="6"/>
      <c r="DY622" s="6"/>
      <c r="DZ622" s="6"/>
      <c r="EA622" s="6"/>
      <c r="EB622" s="6"/>
      <c r="EC622" s="6"/>
      <c r="ED622" s="6"/>
      <c r="EE622" s="6"/>
      <c r="EF622" s="6"/>
      <c r="EG622" s="6"/>
    </row>
    <row r="623" ht="13.5" customHeight="1">
      <c r="A623" s="6"/>
      <c r="B623" s="2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7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8"/>
      <c r="AE623" s="8"/>
      <c r="AF623" s="8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  <c r="CB623" s="6"/>
      <c r="CC623" s="6"/>
      <c r="CD623" s="6"/>
      <c r="CE623" s="6"/>
      <c r="CF623" s="6"/>
      <c r="CG623" s="6"/>
      <c r="CH623" s="6"/>
      <c r="CI623" s="6"/>
      <c r="CJ623" s="6"/>
      <c r="CK623" s="6"/>
      <c r="CL623" s="6"/>
      <c r="CM623" s="6"/>
      <c r="CN623" s="6"/>
      <c r="CO623" s="6"/>
      <c r="CP623" s="6"/>
      <c r="CQ623" s="6"/>
      <c r="CR623" s="6"/>
      <c r="CS623" s="6"/>
      <c r="CT623" s="6"/>
      <c r="CU623" s="6"/>
      <c r="CV623" s="6"/>
      <c r="CW623" s="6"/>
      <c r="CX623" s="6"/>
      <c r="CY623" s="6"/>
      <c r="CZ623" s="6"/>
      <c r="DA623" s="6"/>
      <c r="DB623" s="6"/>
      <c r="DC623" s="6"/>
      <c r="DD623" s="6"/>
      <c r="DE623" s="6"/>
      <c r="DF623" s="6"/>
      <c r="DG623" s="6"/>
      <c r="DH623" s="6"/>
      <c r="DI623" s="9"/>
      <c r="DJ623" s="9"/>
      <c r="DK623" s="9"/>
      <c r="DL623" s="9"/>
      <c r="DM623" s="9"/>
      <c r="DN623" s="9"/>
      <c r="DO623" s="9"/>
      <c r="DP623" s="9"/>
      <c r="DQ623" s="9"/>
      <c r="DR623" s="6"/>
      <c r="DS623" s="6"/>
      <c r="DT623" s="6"/>
      <c r="DU623" s="6"/>
      <c r="DV623" s="6"/>
      <c r="DW623" s="6"/>
      <c r="DX623" s="6"/>
      <c r="DY623" s="6"/>
      <c r="DZ623" s="6"/>
      <c r="EA623" s="6"/>
      <c r="EB623" s="6"/>
      <c r="EC623" s="6"/>
      <c r="ED623" s="6"/>
      <c r="EE623" s="6"/>
      <c r="EF623" s="6"/>
      <c r="EG623" s="6"/>
    </row>
    <row r="624" ht="13.5" customHeight="1">
      <c r="A624" s="6"/>
      <c r="B624" s="2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7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8"/>
      <c r="AE624" s="8"/>
      <c r="AF624" s="8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  <c r="BT624" s="6"/>
      <c r="BU624" s="6"/>
      <c r="BV624" s="6"/>
      <c r="BW624" s="6"/>
      <c r="BX624" s="6"/>
      <c r="BY624" s="6"/>
      <c r="BZ624" s="6"/>
      <c r="CA624" s="6"/>
      <c r="CB624" s="6"/>
      <c r="CC624" s="6"/>
      <c r="CD624" s="6"/>
      <c r="CE624" s="6"/>
      <c r="CF624" s="6"/>
      <c r="CG624" s="6"/>
      <c r="CH624" s="6"/>
      <c r="CI624" s="6"/>
      <c r="CJ624" s="6"/>
      <c r="CK624" s="6"/>
      <c r="CL624" s="6"/>
      <c r="CM624" s="6"/>
      <c r="CN624" s="6"/>
      <c r="CO624" s="6"/>
      <c r="CP624" s="6"/>
      <c r="CQ624" s="6"/>
      <c r="CR624" s="6"/>
      <c r="CS624" s="6"/>
      <c r="CT624" s="6"/>
      <c r="CU624" s="6"/>
      <c r="CV624" s="6"/>
      <c r="CW624" s="6"/>
      <c r="CX624" s="6"/>
      <c r="CY624" s="6"/>
      <c r="CZ624" s="6"/>
      <c r="DA624" s="6"/>
      <c r="DB624" s="6"/>
      <c r="DC624" s="6"/>
      <c r="DD624" s="6"/>
      <c r="DE624" s="6"/>
      <c r="DF624" s="6"/>
      <c r="DG624" s="6"/>
      <c r="DH624" s="6"/>
      <c r="DI624" s="9"/>
      <c r="DJ624" s="9"/>
      <c r="DK624" s="9"/>
      <c r="DL624" s="9"/>
      <c r="DM624" s="9"/>
      <c r="DN624" s="9"/>
      <c r="DO624" s="9"/>
      <c r="DP624" s="9"/>
      <c r="DQ624" s="9"/>
      <c r="DR624" s="6"/>
      <c r="DS624" s="6"/>
      <c r="DT624" s="6"/>
      <c r="DU624" s="6"/>
      <c r="DV624" s="6"/>
      <c r="DW624" s="6"/>
      <c r="DX624" s="6"/>
      <c r="DY624" s="6"/>
      <c r="DZ624" s="6"/>
      <c r="EA624" s="6"/>
      <c r="EB624" s="6"/>
      <c r="EC624" s="6"/>
      <c r="ED624" s="6"/>
      <c r="EE624" s="6"/>
      <c r="EF624" s="6"/>
      <c r="EG624" s="6"/>
    </row>
    <row r="625" ht="13.5" customHeight="1">
      <c r="A625" s="6"/>
      <c r="B625" s="2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7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8"/>
      <c r="AE625" s="8"/>
      <c r="AF625" s="8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6"/>
      <c r="CM625" s="6"/>
      <c r="CN625" s="6"/>
      <c r="CO625" s="6"/>
      <c r="CP625" s="6"/>
      <c r="CQ625" s="6"/>
      <c r="CR625" s="6"/>
      <c r="CS625" s="6"/>
      <c r="CT625" s="6"/>
      <c r="CU625" s="6"/>
      <c r="CV625" s="6"/>
      <c r="CW625" s="6"/>
      <c r="CX625" s="6"/>
      <c r="CY625" s="6"/>
      <c r="CZ625" s="6"/>
      <c r="DA625" s="6"/>
      <c r="DB625" s="6"/>
      <c r="DC625" s="6"/>
      <c r="DD625" s="6"/>
      <c r="DE625" s="6"/>
      <c r="DF625" s="6"/>
      <c r="DG625" s="6"/>
      <c r="DH625" s="6"/>
      <c r="DI625" s="9"/>
      <c r="DJ625" s="9"/>
      <c r="DK625" s="9"/>
      <c r="DL625" s="9"/>
      <c r="DM625" s="9"/>
      <c r="DN625" s="9"/>
      <c r="DO625" s="9"/>
      <c r="DP625" s="9"/>
      <c r="DQ625" s="9"/>
      <c r="DR625" s="6"/>
      <c r="DS625" s="6"/>
      <c r="DT625" s="6"/>
      <c r="DU625" s="6"/>
      <c r="DV625" s="6"/>
      <c r="DW625" s="6"/>
      <c r="DX625" s="6"/>
      <c r="DY625" s="6"/>
      <c r="DZ625" s="6"/>
      <c r="EA625" s="6"/>
      <c r="EB625" s="6"/>
      <c r="EC625" s="6"/>
      <c r="ED625" s="6"/>
      <c r="EE625" s="6"/>
      <c r="EF625" s="6"/>
      <c r="EG625" s="6"/>
    </row>
    <row r="626" ht="13.5" customHeight="1">
      <c r="A626" s="6"/>
      <c r="B626" s="2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7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8"/>
      <c r="AE626" s="8"/>
      <c r="AF626" s="8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  <c r="BT626" s="6"/>
      <c r="BU626" s="6"/>
      <c r="BV626" s="6"/>
      <c r="BW626" s="6"/>
      <c r="BX626" s="6"/>
      <c r="BY626" s="6"/>
      <c r="BZ626" s="6"/>
      <c r="CA626" s="6"/>
      <c r="CB626" s="6"/>
      <c r="CC626" s="6"/>
      <c r="CD626" s="6"/>
      <c r="CE626" s="6"/>
      <c r="CF626" s="6"/>
      <c r="CG626" s="6"/>
      <c r="CH626" s="6"/>
      <c r="CI626" s="6"/>
      <c r="CJ626" s="6"/>
      <c r="CK626" s="6"/>
      <c r="CL626" s="6"/>
      <c r="CM626" s="6"/>
      <c r="CN626" s="6"/>
      <c r="CO626" s="6"/>
      <c r="CP626" s="6"/>
      <c r="CQ626" s="6"/>
      <c r="CR626" s="6"/>
      <c r="CS626" s="6"/>
      <c r="CT626" s="6"/>
      <c r="CU626" s="6"/>
      <c r="CV626" s="6"/>
      <c r="CW626" s="6"/>
      <c r="CX626" s="6"/>
      <c r="CY626" s="6"/>
      <c r="CZ626" s="6"/>
      <c r="DA626" s="6"/>
      <c r="DB626" s="6"/>
      <c r="DC626" s="6"/>
      <c r="DD626" s="6"/>
      <c r="DE626" s="6"/>
      <c r="DF626" s="6"/>
      <c r="DG626" s="6"/>
      <c r="DH626" s="6"/>
      <c r="DI626" s="9"/>
      <c r="DJ626" s="9"/>
      <c r="DK626" s="9"/>
      <c r="DL626" s="9"/>
      <c r="DM626" s="9"/>
      <c r="DN626" s="9"/>
      <c r="DO626" s="9"/>
      <c r="DP626" s="9"/>
      <c r="DQ626" s="9"/>
      <c r="DR626" s="6"/>
      <c r="DS626" s="6"/>
      <c r="DT626" s="6"/>
      <c r="DU626" s="6"/>
      <c r="DV626" s="6"/>
      <c r="DW626" s="6"/>
      <c r="DX626" s="6"/>
      <c r="DY626" s="6"/>
      <c r="DZ626" s="6"/>
      <c r="EA626" s="6"/>
      <c r="EB626" s="6"/>
      <c r="EC626" s="6"/>
      <c r="ED626" s="6"/>
      <c r="EE626" s="6"/>
      <c r="EF626" s="6"/>
      <c r="EG626" s="6"/>
    </row>
    <row r="627" ht="13.5" customHeight="1">
      <c r="A627" s="6"/>
      <c r="B627" s="2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7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8"/>
      <c r="AE627" s="8"/>
      <c r="AF627" s="8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  <c r="BT627" s="6"/>
      <c r="BU627" s="6"/>
      <c r="BV627" s="6"/>
      <c r="BW627" s="6"/>
      <c r="BX627" s="6"/>
      <c r="BY627" s="6"/>
      <c r="BZ627" s="6"/>
      <c r="CA627" s="6"/>
      <c r="CB627" s="6"/>
      <c r="CC627" s="6"/>
      <c r="CD627" s="6"/>
      <c r="CE627" s="6"/>
      <c r="CF627" s="6"/>
      <c r="CG627" s="6"/>
      <c r="CH627" s="6"/>
      <c r="CI627" s="6"/>
      <c r="CJ627" s="6"/>
      <c r="CK627" s="6"/>
      <c r="CL627" s="6"/>
      <c r="CM627" s="6"/>
      <c r="CN627" s="6"/>
      <c r="CO627" s="6"/>
      <c r="CP627" s="6"/>
      <c r="CQ627" s="6"/>
      <c r="CR627" s="6"/>
      <c r="CS627" s="6"/>
      <c r="CT627" s="6"/>
      <c r="CU627" s="6"/>
      <c r="CV627" s="6"/>
      <c r="CW627" s="6"/>
      <c r="CX627" s="6"/>
      <c r="CY627" s="6"/>
      <c r="CZ627" s="6"/>
      <c r="DA627" s="6"/>
      <c r="DB627" s="6"/>
      <c r="DC627" s="6"/>
      <c r="DD627" s="6"/>
      <c r="DE627" s="6"/>
      <c r="DF627" s="6"/>
      <c r="DG627" s="6"/>
      <c r="DH627" s="6"/>
      <c r="DI627" s="9"/>
      <c r="DJ627" s="9"/>
      <c r="DK627" s="9"/>
      <c r="DL627" s="9"/>
      <c r="DM627" s="9"/>
      <c r="DN627" s="9"/>
      <c r="DO627" s="9"/>
      <c r="DP627" s="9"/>
      <c r="DQ627" s="9"/>
      <c r="DR627" s="6"/>
      <c r="DS627" s="6"/>
      <c r="DT627" s="6"/>
      <c r="DU627" s="6"/>
      <c r="DV627" s="6"/>
      <c r="DW627" s="6"/>
      <c r="DX627" s="6"/>
      <c r="DY627" s="6"/>
      <c r="DZ627" s="6"/>
      <c r="EA627" s="6"/>
      <c r="EB627" s="6"/>
      <c r="EC627" s="6"/>
      <c r="ED627" s="6"/>
      <c r="EE627" s="6"/>
      <c r="EF627" s="6"/>
      <c r="EG627" s="6"/>
    </row>
    <row r="628" ht="13.5" customHeight="1">
      <c r="A628" s="6"/>
      <c r="B628" s="2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7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8"/>
      <c r="AE628" s="8"/>
      <c r="AF628" s="8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  <c r="BT628" s="6"/>
      <c r="BU628" s="6"/>
      <c r="BV628" s="6"/>
      <c r="BW628" s="6"/>
      <c r="BX628" s="6"/>
      <c r="BY628" s="6"/>
      <c r="BZ628" s="6"/>
      <c r="CA628" s="6"/>
      <c r="CB628" s="6"/>
      <c r="CC628" s="6"/>
      <c r="CD628" s="6"/>
      <c r="CE628" s="6"/>
      <c r="CF628" s="6"/>
      <c r="CG628" s="6"/>
      <c r="CH628" s="6"/>
      <c r="CI628" s="6"/>
      <c r="CJ628" s="6"/>
      <c r="CK628" s="6"/>
      <c r="CL628" s="6"/>
      <c r="CM628" s="6"/>
      <c r="CN628" s="6"/>
      <c r="CO628" s="6"/>
      <c r="CP628" s="6"/>
      <c r="CQ628" s="6"/>
      <c r="CR628" s="6"/>
      <c r="CS628" s="6"/>
      <c r="CT628" s="6"/>
      <c r="CU628" s="6"/>
      <c r="CV628" s="6"/>
      <c r="CW628" s="6"/>
      <c r="CX628" s="6"/>
      <c r="CY628" s="6"/>
      <c r="CZ628" s="6"/>
      <c r="DA628" s="6"/>
      <c r="DB628" s="6"/>
      <c r="DC628" s="6"/>
      <c r="DD628" s="6"/>
      <c r="DE628" s="6"/>
      <c r="DF628" s="6"/>
      <c r="DG628" s="6"/>
      <c r="DH628" s="6"/>
      <c r="DI628" s="9"/>
      <c r="DJ628" s="9"/>
      <c r="DK628" s="9"/>
      <c r="DL628" s="9"/>
      <c r="DM628" s="9"/>
      <c r="DN628" s="9"/>
      <c r="DO628" s="9"/>
      <c r="DP628" s="9"/>
      <c r="DQ628" s="9"/>
      <c r="DR628" s="6"/>
      <c r="DS628" s="6"/>
      <c r="DT628" s="6"/>
      <c r="DU628" s="6"/>
      <c r="DV628" s="6"/>
      <c r="DW628" s="6"/>
      <c r="DX628" s="6"/>
      <c r="DY628" s="6"/>
      <c r="DZ628" s="6"/>
      <c r="EA628" s="6"/>
      <c r="EB628" s="6"/>
      <c r="EC628" s="6"/>
      <c r="ED628" s="6"/>
      <c r="EE628" s="6"/>
      <c r="EF628" s="6"/>
      <c r="EG628" s="6"/>
    </row>
    <row r="629" ht="13.5" customHeight="1">
      <c r="A629" s="6"/>
      <c r="B629" s="2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7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8"/>
      <c r="AE629" s="8"/>
      <c r="AF629" s="8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  <c r="BT629" s="6"/>
      <c r="BU629" s="6"/>
      <c r="BV629" s="6"/>
      <c r="BW629" s="6"/>
      <c r="BX629" s="6"/>
      <c r="BY629" s="6"/>
      <c r="BZ629" s="6"/>
      <c r="CA629" s="6"/>
      <c r="CB629" s="6"/>
      <c r="CC629" s="6"/>
      <c r="CD629" s="6"/>
      <c r="CE629" s="6"/>
      <c r="CF629" s="6"/>
      <c r="CG629" s="6"/>
      <c r="CH629" s="6"/>
      <c r="CI629" s="6"/>
      <c r="CJ629" s="6"/>
      <c r="CK629" s="6"/>
      <c r="CL629" s="6"/>
      <c r="CM629" s="6"/>
      <c r="CN629" s="6"/>
      <c r="CO629" s="6"/>
      <c r="CP629" s="6"/>
      <c r="CQ629" s="6"/>
      <c r="CR629" s="6"/>
      <c r="CS629" s="6"/>
      <c r="CT629" s="6"/>
      <c r="CU629" s="6"/>
      <c r="CV629" s="6"/>
      <c r="CW629" s="6"/>
      <c r="CX629" s="6"/>
      <c r="CY629" s="6"/>
      <c r="CZ629" s="6"/>
      <c r="DA629" s="6"/>
      <c r="DB629" s="6"/>
      <c r="DC629" s="6"/>
      <c r="DD629" s="6"/>
      <c r="DE629" s="6"/>
      <c r="DF629" s="6"/>
      <c r="DG629" s="6"/>
      <c r="DH629" s="6"/>
      <c r="DI629" s="9"/>
      <c r="DJ629" s="9"/>
      <c r="DK629" s="9"/>
      <c r="DL629" s="9"/>
      <c r="DM629" s="9"/>
      <c r="DN629" s="9"/>
      <c r="DO629" s="9"/>
      <c r="DP629" s="9"/>
      <c r="DQ629" s="9"/>
      <c r="DR629" s="6"/>
      <c r="DS629" s="6"/>
      <c r="DT629" s="6"/>
      <c r="DU629" s="6"/>
      <c r="DV629" s="6"/>
      <c r="DW629" s="6"/>
      <c r="DX629" s="6"/>
      <c r="DY629" s="6"/>
      <c r="DZ629" s="6"/>
      <c r="EA629" s="6"/>
      <c r="EB629" s="6"/>
      <c r="EC629" s="6"/>
      <c r="ED629" s="6"/>
      <c r="EE629" s="6"/>
      <c r="EF629" s="6"/>
      <c r="EG629" s="6"/>
    </row>
    <row r="630" ht="13.5" customHeight="1">
      <c r="A630" s="6"/>
      <c r="B630" s="2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7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8"/>
      <c r="AE630" s="8"/>
      <c r="AF630" s="8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  <c r="CB630" s="6"/>
      <c r="CC630" s="6"/>
      <c r="CD630" s="6"/>
      <c r="CE630" s="6"/>
      <c r="CF630" s="6"/>
      <c r="CG630" s="6"/>
      <c r="CH630" s="6"/>
      <c r="CI630" s="6"/>
      <c r="CJ630" s="6"/>
      <c r="CK630" s="6"/>
      <c r="CL630" s="6"/>
      <c r="CM630" s="6"/>
      <c r="CN630" s="6"/>
      <c r="CO630" s="6"/>
      <c r="CP630" s="6"/>
      <c r="CQ630" s="6"/>
      <c r="CR630" s="6"/>
      <c r="CS630" s="6"/>
      <c r="CT630" s="6"/>
      <c r="CU630" s="6"/>
      <c r="CV630" s="6"/>
      <c r="CW630" s="6"/>
      <c r="CX630" s="6"/>
      <c r="CY630" s="6"/>
      <c r="CZ630" s="6"/>
      <c r="DA630" s="6"/>
      <c r="DB630" s="6"/>
      <c r="DC630" s="6"/>
      <c r="DD630" s="6"/>
      <c r="DE630" s="6"/>
      <c r="DF630" s="6"/>
      <c r="DG630" s="6"/>
      <c r="DH630" s="6"/>
      <c r="DI630" s="9"/>
      <c r="DJ630" s="9"/>
      <c r="DK630" s="9"/>
      <c r="DL630" s="9"/>
      <c r="DM630" s="9"/>
      <c r="DN630" s="9"/>
      <c r="DO630" s="9"/>
      <c r="DP630" s="9"/>
      <c r="DQ630" s="9"/>
      <c r="DR630" s="6"/>
      <c r="DS630" s="6"/>
      <c r="DT630" s="6"/>
      <c r="DU630" s="6"/>
      <c r="DV630" s="6"/>
      <c r="DW630" s="6"/>
      <c r="DX630" s="6"/>
      <c r="DY630" s="6"/>
      <c r="DZ630" s="6"/>
      <c r="EA630" s="6"/>
      <c r="EB630" s="6"/>
      <c r="EC630" s="6"/>
      <c r="ED630" s="6"/>
      <c r="EE630" s="6"/>
      <c r="EF630" s="6"/>
      <c r="EG630" s="6"/>
    </row>
    <row r="631" ht="13.5" customHeight="1">
      <c r="A631" s="6"/>
      <c r="B631" s="2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7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8"/>
      <c r="AE631" s="8"/>
      <c r="AF631" s="8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  <c r="BT631" s="6"/>
      <c r="BU631" s="6"/>
      <c r="BV631" s="6"/>
      <c r="BW631" s="6"/>
      <c r="BX631" s="6"/>
      <c r="BY631" s="6"/>
      <c r="BZ631" s="6"/>
      <c r="CA631" s="6"/>
      <c r="CB631" s="6"/>
      <c r="CC631" s="6"/>
      <c r="CD631" s="6"/>
      <c r="CE631" s="6"/>
      <c r="CF631" s="6"/>
      <c r="CG631" s="6"/>
      <c r="CH631" s="6"/>
      <c r="CI631" s="6"/>
      <c r="CJ631" s="6"/>
      <c r="CK631" s="6"/>
      <c r="CL631" s="6"/>
      <c r="CM631" s="6"/>
      <c r="CN631" s="6"/>
      <c r="CO631" s="6"/>
      <c r="CP631" s="6"/>
      <c r="CQ631" s="6"/>
      <c r="CR631" s="6"/>
      <c r="CS631" s="6"/>
      <c r="CT631" s="6"/>
      <c r="CU631" s="6"/>
      <c r="CV631" s="6"/>
      <c r="CW631" s="6"/>
      <c r="CX631" s="6"/>
      <c r="CY631" s="6"/>
      <c r="CZ631" s="6"/>
      <c r="DA631" s="6"/>
      <c r="DB631" s="6"/>
      <c r="DC631" s="6"/>
      <c r="DD631" s="6"/>
      <c r="DE631" s="6"/>
      <c r="DF631" s="6"/>
      <c r="DG631" s="6"/>
      <c r="DH631" s="6"/>
      <c r="DI631" s="9"/>
      <c r="DJ631" s="9"/>
      <c r="DK631" s="9"/>
      <c r="DL631" s="9"/>
      <c r="DM631" s="9"/>
      <c r="DN631" s="9"/>
      <c r="DO631" s="9"/>
      <c r="DP631" s="9"/>
      <c r="DQ631" s="9"/>
      <c r="DR631" s="6"/>
      <c r="DS631" s="6"/>
      <c r="DT631" s="6"/>
      <c r="DU631" s="6"/>
      <c r="DV631" s="6"/>
      <c r="DW631" s="6"/>
      <c r="DX631" s="6"/>
      <c r="DY631" s="6"/>
      <c r="DZ631" s="6"/>
      <c r="EA631" s="6"/>
      <c r="EB631" s="6"/>
      <c r="EC631" s="6"/>
      <c r="ED631" s="6"/>
      <c r="EE631" s="6"/>
      <c r="EF631" s="6"/>
      <c r="EG631" s="6"/>
    </row>
    <row r="632" ht="13.5" customHeight="1">
      <c r="A632" s="6"/>
      <c r="B632" s="2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7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8"/>
      <c r="AE632" s="8"/>
      <c r="AF632" s="8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  <c r="CB632" s="6"/>
      <c r="CC632" s="6"/>
      <c r="CD632" s="6"/>
      <c r="CE632" s="6"/>
      <c r="CF632" s="6"/>
      <c r="CG632" s="6"/>
      <c r="CH632" s="6"/>
      <c r="CI632" s="6"/>
      <c r="CJ632" s="6"/>
      <c r="CK632" s="6"/>
      <c r="CL632" s="6"/>
      <c r="CM632" s="6"/>
      <c r="CN632" s="6"/>
      <c r="CO632" s="6"/>
      <c r="CP632" s="6"/>
      <c r="CQ632" s="6"/>
      <c r="CR632" s="6"/>
      <c r="CS632" s="6"/>
      <c r="CT632" s="6"/>
      <c r="CU632" s="6"/>
      <c r="CV632" s="6"/>
      <c r="CW632" s="6"/>
      <c r="CX632" s="6"/>
      <c r="CY632" s="6"/>
      <c r="CZ632" s="6"/>
      <c r="DA632" s="6"/>
      <c r="DB632" s="6"/>
      <c r="DC632" s="6"/>
      <c r="DD632" s="6"/>
      <c r="DE632" s="6"/>
      <c r="DF632" s="6"/>
      <c r="DG632" s="6"/>
      <c r="DH632" s="6"/>
      <c r="DI632" s="9"/>
      <c r="DJ632" s="9"/>
      <c r="DK632" s="9"/>
      <c r="DL632" s="9"/>
      <c r="DM632" s="9"/>
      <c r="DN632" s="9"/>
      <c r="DO632" s="9"/>
      <c r="DP632" s="9"/>
      <c r="DQ632" s="9"/>
      <c r="DR632" s="6"/>
      <c r="DS632" s="6"/>
      <c r="DT632" s="6"/>
      <c r="DU632" s="6"/>
      <c r="DV632" s="6"/>
      <c r="DW632" s="6"/>
      <c r="DX632" s="6"/>
      <c r="DY632" s="6"/>
      <c r="DZ632" s="6"/>
      <c r="EA632" s="6"/>
      <c r="EB632" s="6"/>
      <c r="EC632" s="6"/>
      <c r="ED632" s="6"/>
      <c r="EE632" s="6"/>
      <c r="EF632" s="6"/>
      <c r="EG632" s="6"/>
    </row>
    <row r="633" ht="13.5" customHeight="1">
      <c r="A633" s="6"/>
      <c r="B633" s="2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7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8"/>
      <c r="AE633" s="8"/>
      <c r="AF633" s="8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  <c r="BT633" s="6"/>
      <c r="BU633" s="6"/>
      <c r="BV633" s="6"/>
      <c r="BW633" s="6"/>
      <c r="BX633" s="6"/>
      <c r="BY633" s="6"/>
      <c r="BZ633" s="6"/>
      <c r="CA633" s="6"/>
      <c r="CB633" s="6"/>
      <c r="CC633" s="6"/>
      <c r="CD633" s="6"/>
      <c r="CE633" s="6"/>
      <c r="CF633" s="6"/>
      <c r="CG633" s="6"/>
      <c r="CH633" s="6"/>
      <c r="CI633" s="6"/>
      <c r="CJ633" s="6"/>
      <c r="CK633" s="6"/>
      <c r="CL633" s="6"/>
      <c r="CM633" s="6"/>
      <c r="CN633" s="6"/>
      <c r="CO633" s="6"/>
      <c r="CP633" s="6"/>
      <c r="CQ633" s="6"/>
      <c r="CR633" s="6"/>
      <c r="CS633" s="6"/>
      <c r="CT633" s="6"/>
      <c r="CU633" s="6"/>
      <c r="CV633" s="6"/>
      <c r="CW633" s="6"/>
      <c r="CX633" s="6"/>
      <c r="CY633" s="6"/>
      <c r="CZ633" s="6"/>
      <c r="DA633" s="6"/>
      <c r="DB633" s="6"/>
      <c r="DC633" s="6"/>
      <c r="DD633" s="6"/>
      <c r="DE633" s="6"/>
      <c r="DF633" s="6"/>
      <c r="DG633" s="6"/>
      <c r="DH633" s="6"/>
      <c r="DI633" s="9"/>
      <c r="DJ633" s="9"/>
      <c r="DK633" s="9"/>
      <c r="DL633" s="9"/>
      <c r="DM633" s="9"/>
      <c r="DN633" s="9"/>
      <c r="DO633" s="9"/>
      <c r="DP633" s="9"/>
      <c r="DQ633" s="9"/>
      <c r="DR633" s="6"/>
      <c r="DS633" s="6"/>
      <c r="DT633" s="6"/>
      <c r="DU633" s="6"/>
      <c r="DV633" s="6"/>
      <c r="DW633" s="6"/>
      <c r="DX633" s="6"/>
      <c r="DY633" s="6"/>
      <c r="DZ633" s="6"/>
      <c r="EA633" s="6"/>
      <c r="EB633" s="6"/>
      <c r="EC633" s="6"/>
      <c r="ED633" s="6"/>
      <c r="EE633" s="6"/>
      <c r="EF633" s="6"/>
      <c r="EG633" s="6"/>
    </row>
    <row r="634" ht="13.5" customHeight="1">
      <c r="A634" s="6"/>
      <c r="B634" s="2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7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8"/>
      <c r="AE634" s="8"/>
      <c r="AF634" s="8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  <c r="BT634" s="6"/>
      <c r="BU634" s="6"/>
      <c r="BV634" s="6"/>
      <c r="BW634" s="6"/>
      <c r="BX634" s="6"/>
      <c r="BY634" s="6"/>
      <c r="BZ634" s="6"/>
      <c r="CA634" s="6"/>
      <c r="CB634" s="6"/>
      <c r="CC634" s="6"/>
      <c r="CD634" s="6"/>
      <c r="CE634" s="6"/>
      <c r="CF634" s="6"/>
      <c r="CG634" s="6"/>
      <c r="CH634" s="6"/>
      <c r="CI634" s="6"/>
      <c r="CJ634" s="6"/>
      <c r="CK634" s="6"/>
      <c r="CL634" s="6"/>
      <c r="CM634" s="6"/>
      <c r="CN634" s="6"/>
      <c r="CO634" s="6"/>
      <c r="CP634" s="6"/>
      <c r="CQ634" s="6"/>
      <c r="CR634" s="6"/>
      <c r="CS634" s="6"/>
      <c r="CT634" s="6"/>
      <c r="CU634" s="6"/>
      <c r="CV634" s="6"/>
      <c r="CW634" s="6"/>
      <c r="CX634" s="6"/>
      <c r="CY634" s="6"/>
      <c r="CZ634" s="6"/>
      <c r="DA634" s="6"/>
      <c r="DB634" s="6"/>
      <c r="DC634" s="6"/>
      <c r="DD634" s="6"/>
      <c r="DE634" s="6"/>
      <c r="DF634" s="6"/>
      <c r="DG634" s="6"/>
      <c r="DH634" s="6"/>
      <c r="DI634" s="9"/>
      <c r="DJ634" s="9"/>
      <c r="DK634" s="9"/>
      <c r="DL634" s="9"/>
      <c r="DM634" s="9"/>
      <c r="DN634" s="9"/>
      <c r="DO634" s="9"/>
      <c r="DP634" s="9"/>
      <c r="DQ634" s="9"/>
      <c r="DR634" s="6"/>
      <c r="DS634" s="6"/>
      <c r="DT634" s="6"/>
      <c r="DU634" s="6"/>
      <c r="DV634" s="6"/>
      <c r="DW634" s="6"/>
      <c r="DX634" s="6"/>
      <c r="DY634" s="6"/>
      <c r="DZ634" s="6"/>
      <c r="EA634" s="6"/>
      <c r="EB634" s="6"/>
      <c r="EC634" s="6"/>
      <c r="ED634" s="6"/>
      <c r="EE634" s="6"/>
      <c r="EF634" s="6"/>
      <c r="EG634" s="6"/>
    </row>
    <row r="635" ht="13.5" customHeight="1">
      <c r="A635" s="6"/>
      <c r="B635" s="2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7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8"/>
      <c r="AE635" s="8"/>
      <c r="AF635" s="8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  <c r="CB635" s="6"/>
      <c r="CC635" s="6"/>
      <c r="CD635" s="6"/>
      <c r="CE635" s="6"/>
      <c r="CF635" s="6"/>
      <c r="CG635" s="6"/>
      <c r="CH635" s="6"/>
      <c r="CI635" s="6"/>
      <c r="CJ635" s="6"/>
      <c r="CK635" s="6"/>
      <c r="CL635" s="6"/>
      <c r="CM635" s="6"/>
      <c r="CN635" s="6"/>
      <c r="CO635" s="6"/>
      <c r="CP635" s="6"/>
      <c r="CQ635" s="6"/>
      <c r="CR635" s="6"/>
      <c r="CS635" s="6"/>
      <c r="CT635" s="6"/>
      <c r="CU635" s="6"/>
      <c r="CV635" s="6"/>
      <c r="CW635" s="6"/>
      <c r="CX635" s="6"/>
      <c r="CY635" s="6"/>
      <c r="CZ635" s="6"/>
      <c r="DA635" s="6"/>
      <c r="DB635" s="6"/>
      <c r="DC635" s="6"/>
      <c r="DD635" s="6"/>
      <c r="DE635" s="6"/>
      <c r="DF635" s="6"/>
      <c r="DG635" s="6"/>
      <c r="DH635" s="6"/>
      <c r="DI635" s="9"/>
      <c r="DJ635" s="9"/>
      <c r="DK635" s="9"/>
      <c r="DL635" s="9"/>
      <c r="DM635" s="9"/>
      <c r="DN635" s="9"/>
      <c r="DO635" s="9"/>
      <c r="DP635" s="9"/>
      <c r="DQ635" s="9"/>
      <c r="DR635" s="6"/>
      <c r="DS635" s="6"/>
      <c r="DT635" s="6"/>
      <c r="DU635" s="6"/>
      <c r="DV635" s="6"/>
      <c r="DW635" s="6"/>
      <c r="DX635" s="6"/>
      <c r="DY635" s="6"/>
      <c r="DZ635" s="6"/>
      <c r="EA635" s="6"/>
      <c r="EB635" s="6"/>
      <c r="EC635" s="6"/>
      <c r="ED635" s="6"/>
      <c r="EE635" s="6"/>
      <c r="EF635" s="6"/>
      <c r="EG635" s="6"/>
    </row>
    <row r="636" ht="13.5" customHeight="1">
      <c r="A636" s="6"/>
      <c r="B636" s="2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7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8"/>
      <c r="AE636" s="8"/>
      <c r="AF636" s="8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  <c r="BT636" s="6"/>
      <c r="BU636" s="6"/>
      <c r="BV636" s="6"/>
      <c r="BW636" s="6"/>
      <c r="BX636" s="6"/>
      <c r="BY636" s="6"/>
      <c r="BZ636" s="6"/>
      <c r="CA636" s="6"/>
      <c r="CB636" s="6"/>
      <c r="CC636" s="6"/>
      <c r="CD636" s="6"/>
      <c r="CE636" s="6"/>
      <c r="CF636" s="6"/>
      <c r="CG636" s="6"/>
      <c r="CH636" s="6"/>
      <c r="CI636" s="6"/>
      <c r="CJ636" s="6"/>
      <c r="CK636" s="6"/>
      <c r="CL636" s="6"/>
      <c r="CM636" s="6"/>
      <c r="CN636" s="6"/>
      <c r="CO636" s="6"/>
      <c r="CP636" s="6"/>
      <c r="CQ636" s="6"/>
      <c r="CR636" s="6"/>
      <c r="CS636" s="6"/>
      <c r="CT636" s="6"/>
      <c r="CU636" s="6"/>
      <c r="CV636" s="6"/>
      <c r="CW636" s="6"/>
      <c r="CX636" s="6"/>
      <c r="CY636" s="6"/>
      <c r="CZ636" s="6"/>
      <c r="DA636" s="6"/>
      <c r="DB636" s="6"/>
      <c r="DC636" s="6"/>
      <c r="DD636" s="6"/>
      <c r="DE636" s="6"/>
      <c r="DF636" s="6"/>
      <c r="DG636" s="6"/>
      <c r="DH636" s="6"/>
      <c r="DI636" s="9"/>
      <c r="DJ636" s="9"/>
      <c r="DK636" s="9"/>
      <c r="DL636" s="9"/>
      <c r="DM636" s="9"/>
      <c r="DN636" s="9"/>
      <c r="DO636" s="9"/>
      <c r="DP636" s="9"/>
      <c r="DQ636" s="9"/>
      <c r="DR636" s="6"/>
      <c r="DS636" s="6"/>
      <c r="DT636" s="6"/>
      <c r="DU636" s="6"/>
      <c r="DV636" s="6"/>
      <c r="DW636" s="6"/>
      <c r="DX636" s="6"/>
      <c r="DY636" s="6"/>
      <c r="DZ636" s="6"/>
      <c r="EA636" s="6"/>
      <c r="EB636" s="6"/>
      <c r="EC636" s="6"/>
      <c r="ED636" s="6"/>
      <c r="EE636" s="6"/>
      <c r="EF636" s="6"/>
      <c r="EG636" s="6"/>
    </row>
    <row r="637" ht="13.5" customHeight="1">
      <c r="A637" s="6"/>
      <c r="B637" s="2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7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8"/>
      <c r="AE637" s="8"/>
      <c r="AF637" s="8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  <c r="BT637" s="6"/>
      <c r="BU637" s="6"/>
      <c r="BV637" s="6"/>
      <c r="BW637" s="6"/>
      <c r="BX637" s="6"/>
      <c r="BY637" s="6"/>
      <c r="BZ637" s="6"/>
      <c r="CA637" s="6"/>
      <c r="CB637" s="6"/>
      <c r="CC637" s="6"/>
      <c r="CD637" s="6"/>
      <c r="CE637" s="6"/>
      <c r="CF637" s="6"/>
      <c r="CG637" s="6"/>
      <c r="CH637" s="6"/>
      <c r="CI637" s="6"/>
      <c r="CJ637" s="6"/>
      <c r="CK637" s="6"/>
      <c r="CL637" s="6"/>
      <c r="CM637" s="6"/>
      <c r="CN637" s="6"/>
      <c r="CO637" s="6"/>
      <c r="CP637" s="6"/>
      <c r="CQ637" s="6"/>
      <c r="CR637" s="6"/>
      <c r="CS637" s="6"/>
      <c r="CT637" s="6"/>
      <c r="CU637" s="6"/>
      <c r="CV637" s="6"/>
      <c r="CW637" s="6"/>
      <c r="CX637" s="6"/>
      <c r="CY637" s="6"/>
      <c r="CZ637" s="6"/>
      <c r="DA637" s="6"/>
      <c r="DB637" s="6"/>
      <c r="DC637" s="6"/>
      <c r="DD637" s="6"/>
      <c r="DE637" s="6"/>
      <c r="DF637" s="6"/>
      <c r="DG637" s="6"/>
      <c r="DH637" s="6"/>
      <c r="DI637" s="9"/>
      <c r="DJ637" s="9"/>
      <c r="DK637" s="9"/>
      <c r="DL637" s="9"/>
      <c r="DM637" s="9"/>
      <c r="DN637" s="9"/>
      <c r="DO637" s="9"/>
      <c r="DP637" s="9"/>
      <c r="DQ637" s="9"/>
      <c r="DR637" s="6"/>
      <c r="DS637" s="6"/>
      <c r="DT637" s="6"/>
      <c r="DU637" s="6"/>
      <c r="DV637" s="6"/>
      <c r="DW637" s="6"/>
      <c r="DX637" s="6"/>
      <c r="DY637" s="6"/>
      <c r="DZ637" s="6"/>
      <c r="EA637" s="6"/>
      <c r="EB637" s="6"/>
      <c r="EC637" s="6"/>
      <c r="ED637" s="6"/>
      <c r="EE637" s="6"/>
      <c r="EF637" s="6"/>
      <c r="EG637" s="6"/>
    </row>
    <row r="638" ht="13.5" customHeight="1">
      <c r="A638" s="6"/>
      <c r="B638" s="2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7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8"/>
      <c r="AE638" s="8"/>
      <c r="AF638" s="8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  <c r="BT638" s="6"/>
      <c r="BU638" s="6"/>
      <c r="BV638" s="6"/>
      <c r="BW638" s="6"/>
      <c r="BX638" s="6"/>
      <c r="BY638" s="6"/>
      <c r="BZ638" s="6"/>
      <c r="CA638" s="6"/>
      <c r="CB638" s="6"/>
      <c r="CC638" s="6"/>
      <c r="CD638" s="6"/>
      <c r="CE638" s="6"/>
      <c r="CF638" s="6"/>
      <c r="CG638" s="6"/>
      <c r="CH638" s="6"/>
      <c r="CI638" s="6"/>
      <c r="CJ638" s="6"/>
      <c r="CK638" s="6"/>
      <c r="CL638" s="6"/>
      <c r="CM638" s="6"/>
      <c r="CN638" s="6"/>
      <c r="CO638" s="6"/>
      <c r="CP638" s="6"/>
      <c r="CQ638" s="6"/>
      <c r="CR638" s="6"/>
      <c r="CS638" s="6"/>
      <c r="CT638" s="6"/>
      <c r="CU638" s="6"/>
      <c r="CV638" s="6"/>
      <c r="CW638" s="6"/>
      <c r="CX638" s="6"/>
      <c r="CY638" s="6"/>
      <c r="CZ638" s="6"/>
      <c r="DA638" s="6"/>
      <c r="DB638" s="6"/>
      <c r="DC638" s="6"/>
      <c r="DD638" s="6"/>
      <c r="DE638" s="6"/>
      <c r="DF638" s="6"/>
      <c r="DG638" s="6"/>
      <c r="DH638" s="6"/>
      <c r="DI638" s="9"/>
      <c r="DJ638" s="9"/>
      <c r="DK638" s="9"/>
      <c r="DL638" s="9"/>
      <c r="DM638" s="9"/>
      <c r="DN638" s="9"/>
      <c r="DO638" s="9"/>
      <c r="DP638" s="9"/>
      <c r="DQ638" s="9"/>
      <c r="DR638" s="6"/>
      <c r="DS638" s="6"/>
      <c r="DT638" s="6"/>
      <c r="DU638" s="6"/>
      <c r="DV638" s="6"/>
      <c r="DW638" s="6"/>
      <c r="DX638" s="6"/>
      <c r="DY638" s="6"/>
      <c r="DZ638" s="6"/>
      <c r="EA638" s="6"/>
      <c r="EB638" s="6"/>
      <c r="EC638" s="6"/>
      <c r="ED638" s="6"/>
      <c r="EE638" s="6"/>
      <c r="EF638" s="6"/>
      <c r="EG638" s="6"/>
    </row>
    <row r="639" ht="13.5" customHeight="1">
      <c r="A639" s="6"/>
      <c r="B639" s="2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7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8"/>
      <c r="AE639" s="8"/>
      <c r="AF639" s="8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  <c r="CB639" s="6"/>
      <c r="CC639" s="6"/>
      <c r="CD639" s="6"/>
      <c r="CE639" s="6"/>
      <c r="CF639" s="6"/>
      <c r="CG639" s="6"/>
      <c r="CH639" s="6"/>
      <c r="CI639" s="6"/>
      <c r="CJ639" s="6"/>
      <c r="CK639" s="6"/>
      <c r="CL639" s="6"/>
      <c r="CM639" s="6"/>
      <c r="CN639" s="6"/>
      <c r="CO639" s="6"/>
      <c r="CP639" s="6"/>
      <c r="CQ639" s="6"/>
      <c r="CR639" s="6"/>
      <c r="CS639" s="6"/>
      <c r="CT639" s="6"/>
      <c r="CU639" s="6"/>
      <c r="CV639" s="6"/>
      <c r="CW639" s="6"/>
      <c r="CX639" s="6"/>
      <c r="CY639" s="6"/>
      <c r="CZ639" s="6"/>
      <c r="DA639" s="6"/>
      <c r="DB639" s="6"/>
      <c r="DC639" s="6"/>
      <c r="DD639" s="6"/>
      <c r="DE639" s="6"/>
      <c r="DF639" s="6"/>
      <c r="DG639" s="6"/>
      <c r="DH639" s="6"/>
      <c r="DI639" s="9"/>
      <c r="DJ639" s="9"/>
      <c r="DK639" s="9"/>
      <c r="DL639" s="9"/>
      <c r="DM639" s="9"/>
      <c r="DN639" s="9"/>
      <c r="DO639" s="9"/>
      <c r="DP639" s="9"/>
      <c r="DQ639" s="9"/>
      <c r="DR639" s="6"/>
      <c r="DS639" s="6"/>
      <c r="DT639" s="6"/>
      <c r="DU639" s="6"/>
      <c r="DV639" s="6"/>
      <c r="DW639" s="6"/>
      <c r="DX639" s="6"/>
      <c r="DY639" s="6"/>
      <c r="DZ639" s="6"/>
      <c r="EA639" s="6"/>
      <c r="EB639" s="6"/>
      <c r="EC639" s="6"/>
      <c r="ED639" s="6"/>
      <c r="EE639" s="6"/>
      <c r="EF639" s="6"/>
      <c r="EG639" s="6"/>
    </row>
    <row r="640" ht="13.5" customHeight="1">
      <c r="A640" s="6"/>
      <c r="B640" s="2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7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8"/>
      <c r="AE640" s="8"/>
      <c r="AF640" s="8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  <c r="BT640" s="6"/>
      <c r="BU640" s="6"/>
      <c r="BV640" s="6"/>
      <c r="BW640" s="6"/>
      <c r="BX640" s="6"/>
      <c r="BY640" s="6"/>
      <c r="BZ640" s="6"/>
      <c r="CA640" s="6"/>
      <c r="CB640" s="6"/>
      <c r="CC640" s="6"/>
      <c r="CD640" s="6"/>
      <c r="CE640" s="6"/>
      <c r="CF640" s="6"/>
      <c r="CG640" s="6"/>
      <c r="CH640" s="6"/>
      <c r="CI640" s="6"/>
      <c r="CJ640" s="6"/>
      <c r="CK640" s="6"/>
      <c r="CL640" s="6"/>
      <c r="CM640" s="6"/>
      <c r="CN640" s="6"/>
      <c r="CO640" s="6"/>
      <c r="CP640" s="6"/>
      <c r="CQ640" s="6"/>
      <c r="CR640" s="6"/>
      <c r="CS640" s="6"/>
      <c r="CT640" s="6"/>
      <c r="CU640" s="6"/>
      <c r="CV640" s="6"/>
      <c r="CW640" s="6"/>
      <c r="CX640" s="6"/>
      <c r="CY640" s="6"/>
      <c r="CZ640" s="6"/>
      <c r="DA640" s="6"/>
      <c r="DB640" s="6"/>
      <c r="DC640" s="6"/>
      <c r="DD640" s="6"/>
      <c r="DE640" s="6"/>
      <c r="DF640" s="6"/>
      <c r="DG640" s="6"/>
      <c r="DH640" s="6"/>
      <c r="DI640" s="9"/>
      <c r="DJ640" s="9"/>
      <c r="DK640" s="9"/>
      <c r="DL640" s="9"/>
      <c r="DM640" s="9"/>
      <c r="DN640" s="9"/>
      <c r="DO640" s="9"/>
      <c r="DP640" s="9"/>
      <c r="DQ640" s="9"/>
      <c r="DR640" s="6"/>
      <c r="DS640" s="6"/>
      <c r="DT640" s="6"/>
      <c r="DU640" s="6"/>
      <c r="DV640" s="6"/>
      <c r="DW640" s="6"/>
      <c r="DX640" s="6"/>
      <c r="DY640" s="6"/>
      <c r="DZ640" s="6"/>
      <c r="EA640" s="6"/>
      <c r="EB640" s="6"/>
      <c r="EC640" s="6"/>
      <c r="ED640" s="6"/>
      <c r="EE640" s="6"/>
      <c r="EF640" s="6"/>
      <c r="EG640" s="6"/>
    </row>
    <row r="641" ht="13.5" customHeight="1">
      <c r="A641" s="6"/>
      <c r="B641" s="2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7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8"/>
      <c r="AE641" s="8"/>
      <c r="AF641" s="8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  <c r="BT641" s="6"/>
      <c r="BU641" s="6"/>
      <c r="BV641" s="6"/>
      <c r="BW641" s="6"/>
      <c r="BX641" s="6"/>
      <c r="BY641" s="6"/>
      <c r="BZ641" s="6"/>
      <c r="CA641" s="6"/>
      <c r="CB641" s="6"/>
      <c r="CC641" s="6"/>
      <c r="CD641" s="6"/>
      <c r="CE641" s="6"/>
      <c r="CF641" s="6"/>
      <c r="CG641" s="6"/>
      <c r="CH641" s="6"/>
      <c r="CI641" s="6"/>
      <c r="CJ641" s="6"/>
      <c r="CK641" s="6"/>
      <c r="CL641" s="6"/>
      <c r="CM641" s="6"/>
      <c r="CN641" s="6"/>
      <c r="CO641" s="6"/>
      <c r="CP641" s="6"/>
      <c r="CQ641" s="6"/>
      <c r="CR641" s="6"/>
      <c r="CS641" s="6"/>
      <c r="CT641" s="6"/>
      <c r="CU641" s="6"/>
      <c r="CV641" s="6"/>
      <c r="CW641" s="6"/>
      <c r="CX641" s="6"/>
      <c r="CY641" s="6"/>
      <c r="CZ641" s="6"/>
      <c r="DA641" s="6"/>
      <c r="DB641" s="6"/>
      <c r="DC641" s="6"/>
      <c r="DD641" s="6"/>
      <c r="DE641" s="6"/>
      <c r="DF641" s="6"/>
      <c r="DG641" s="6"/>
      <c r="DH641" s="6"/>
      <c r="DI641" s="9"/>
      <c r="DJ641" s="9"/>
      <c r="DK641" s="9"/>
      <c r="DL641" s="9"/>
      <c r="DM641" s="9"/>
      <c r="DN641" s="9"/>
      <c r="DO641" s="9"/>
      <c r="DP641" s="9"/>
      <c r="DQ641" s="9"/>
      <c r="DR641" s="6"/>
      <c r="DS641" s="6"/>
      <c r="DT641" s="6"/>
      <c r="DU641" s="6"/>
      <c r="DV641" s="6"/>
      <c r="DW641" s="6"/>
      <c r="DX641" s="6"/>
      <c r="DY641" s="6"/>
      <c r="DZ641" s="6"/>
      <c r="EA641" s="6"/>
      <c r="EB641" s="6"/>
      <c r="EC641" s="6"/>
      <c r="ED641" s="6"/>
      <c r="EE641" s="6"/>
      <c r="EF641" s="6"/>
      <c r="EG641" s="6"/>
    </row>
    <row r="642" ht="13.5" customHeight="1">
      <c r="A642" s="6"/>
      <c r="B642" s="2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7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8"/>
      <c r="AE642" s="8"/>
      <c r="AF642" s="8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  <c r="BT642" s="6"/>
      <c r="BU642" s="6"/>
      <c r="BV642" s="6"/>
      <c r="BW642" s="6"/>
      <c r="BX642" s="6"/>
      <c r="BY642" s="6"/>
      <c r="BZ642" s="6"/>
      <c r="CA642" s="6"/>
      <c r="CB642" s="6"/>
      <c r="CC642" s="6"/>
      <c r="CD642" s="6"/>
      <c r="CE642" s="6"/>
      <c r="CF642" s="6"/>
      <c r="CG642" s="6"/>
      <c r="CH642" s="6"/>
      <c r="CI642" s="6"/>
      <c r="CJ642" s="6"/>
      <c r="CK642" s="6"/>
      <c r="CL642" s="6"/>
      <c r="CM642" s="6"/>
      <c r="CN642" s="6"/>
      <c r="CO642" s="6"/>
      <c r="CP642" s="6"/>
      <c r="CQ642" s="6"/>
      <c r="CR642" s="6"/>
      <c r="CS642" s="6"/>
      <c r="CT642" s="6"/>
      <c r="CU642" s="6"/>
      <c r="CV642" s="6"/>
      <c r="CW642" s="6"/>
      <c r="CX642" s="6"/>
      <c r="CY642" s="6"/>
      <c r="CZ642" s="6"/>
      <c r="DA642" s="6"/>
      <c r="DB642" s="6"/>
      <c r="DC642" s="6"/>
      <c r="DD642" s="6"/>
      <c r="DE642" s="6"/>
      <c r="DF642" s="6"/>
      <c r="DG642" s="6"/>
      <c r="DH642" s="6"/>
      <c r="DI642" s="9"/>
      <c r="DJ642" s="9"/>
      <c r="DK642" s="9"/>
      <c r="DL642" s="9"/>
      <c r="DM642" s="9"/>
      <c r="DN642" s="9"/>
      <c r="DO642" s="9"/>
      <c r="DP642" s="9"/>
      <c r="DQ642" s="9"/>
      <c r="DR642" s="6"/>
      <c r="DS642" s="6"/>
      <c r="DT642" s="6"/>
      <c r="DU642" s="6"/>
      <c r="DV642" s="6"/>
      <c r="DW642" s="6"/>
      <c r="DX642" s="6"/>
      <c r="DY642" s="6"/>
      <c r="DZ642" s="6"/>
      <c r="EA642" s="6"/>
      <c r="EB642" s="6"/>
      <c r="EC642" s="6"/>
      <c r="ED642" s="6"/>
      <c r="EE642" s="6"/>
      <c r="EF642" s="6"/>
      <c r="EG642" s="6"/>
    </row>
    <row r="643" ht="13.5" customHeight="1">
      <c r="A643" s="6"/>
      <c r="B643" s="2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7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8"/>
      <c r="AE643" s="8"/>
      <c r="AF643" s="8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  <c r="BT643" s="6"/>
      <c r="BU643" s="6"/>
      <c r="BV643" s="6"/>
      <c r="BW643" s="6"/>
      <c r="BX643" s="6"/>
      <c r="BY643" s="6"/>
      <c r="BZ643" s="6"/>
      <c r="CA643" s="6"/>
      <c r="CB643" s="6"/>
      <c r="CC643" s="6"/>
      <c r="CD643" s="6"/>
      <c r="CE643" s="6"/>
      <c r="CF643" s="6"/>
      <c r="CG643" s="6"/>
      <c r="CH643" s="6"/>
      <c r="CI643" s="6"/>
      <c r="CJ643" s="6"/>
      <c r="CK643" s="6"/>
      <c r="CL643" s="6"/>
      <c r="CM643" s="6"/>
      <c r="CN643" s="6"/>
      <c r="CO643" s="6"/>
      <c r="CP643" s="6"/>
      <c r="CQ643" s="6"/>
      <c r="CR643" s="6"/>
      <c r="CS643" s="6"/>
      <c r="CT643" s="6"/>
      <c r="CU643" s="6"/>
      <c r="CV643" s="6"/>
      <c r="CW643" s="6"/>
      <c r="CX643" s="6"/>
      <c r="CY643" s="6"/>
      <c r="CZ643" s="6"/>
      <c r="DA643" s="6"/>
      <c r="DB643" s="6"/>
      <c r="DC643" s="6"/>
      <c r="DD643" s="6"/>
      <c r="DE643" s="6"/>
      <c r="DF643" s="6"/>
      <c r="DG643" s="6"/>
      <c r="DH643" s="6"/>
      <c r="DI643" s="9"/>
      <c r="DJ643" s="9"/>
      <c r="DK643" s="9"/>
      <c r="DL643" s="9"/>
      <c r="DM643" s="9"/>
      <c r="DN643" s="9"/>
      <c r="DO643" s="9"/>
      <c r="DP643" s="9"/>
      <c r="DQ643" s="9"/>
      <c r="DR643" s="6"/>
      <c r="DS643" s="6"/>
      <c r="DT643" s="6"/>
      <c r="DU643" s="6"/>
      <c r="DV643" s="6"/>
      <c r="DW643" s="6"/>
      <c r="DX643" s="6"/>
      <c r="DY643" s="6"/>
      <c r="DZ643" s="6"/>
      <c r="EA643" s="6"/>
      <c r="EB643" s="6"/>
      <c r="EC643" s="6"/>
      <c r="ED643" s="6"/>
      <c r="EE643" s="6"/>
      <c r="EF643" s="6"/>
      <c r="EG643" s="6"/>
    </row>
    <row r="644" ht="13.5" customHeight="1">
      <c r="A644" s="6"/>
      <c r="B644" s="2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7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8"/>
      <c r="AE644" s="8"/>
      <c r="AF644" s="8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  <c r="BT644" s="6"/>
      <c r="BU644" s="6"/>
      <c r="BV644" s="6"/>
      <c r="BW644" s="6"/>
      <c r="BX644" s="6"/>
      <c r="BY644" s="6"/>
      <c r="BZ644" s="6"/>
      <c r="CA644" s="6"/>
      <c r="CB644" s="6"/>
      <c r="CC644" s="6"/>
      <c r="CD644" s="6"/>
      <c r="CE644" s="6"/>
      <c r="CF644" s="6"/>
      <c r="CG644" s="6"/>
      <c r="CH644" s="6"/>
      <c r="CI644" s="6"/>
      <c r="CJ644" s="6"/>
      <c r="CK644" s="6"/>
      <c r="CL644" s="6"/>
      <c r="CM644" s="6"/>
      <c r="CN644" s="6"/>
      <c r="CO644" s="6"/>
      <c r="CP644" s="6"/>
      <c r="CQ644" s="6"/>
      <c r="CR644" s="6"/>
      <c r="CS644" s="6"/>
      <c r="CT644" s="6"/>
      <c r="CU644" s="6"/>
      <c r="CV644" s="6"/>
      <c r="CW644" s="6"/>
      <c r="CX644" s="6"/>
      <c r="CY644" s="6"/>
      <c r="CZ644" s="6"/>
      <c r="DA644" s="6"/>
      <c r="DB644" s="6"/>
      <c r="DC644" s="6"/>
      <c r="DD644" s="6"/>
      <c r="DE644" s="6"/>
      <c r="DF644" s="6"/>
      <c r="DG644" s="6"/>
      <c r="DH644" s="6"/>
      <c r="DI644" s="9"/>
      <c r="DJ644" s="9"/>
      <c r="DK644" s="9"/>
      <c r="DL644" s="9"/>
      <c r="DM644" s="9"/>
      <c r="DN644" s="9"/>
      <c r="DO644" s="9"/>
      <c r="DP644" s="9"/>
      <c r="DQ644" s="9"/>
      <c r="DR644" s="6"/>
      <c r="DS644" s="6"/>
      <c r="DT644" s="6"/>
      <c r="DU644" s="6"/>
      <c r="DV644" s="6"/>
      <c r="DW644" s="6"/>
      <c r="DX644" s="6"/>
      <c r="DY644" s="6"/>
      <c r="DZ644" s="6"/>
      <c r="EA644" s="6"/>
      <c r="EB644" s="6"/>
      <c r="EC644" s="6"/>
      <c r="ED644" s="6"/>
      <c r="EE644" s="6"/>
      <c r="EF644" s="6"/>
      <c r="EG644" s="6"/>
    </row>
    <row r="645" ht="13.5" customHeight="1">
      <c r="A645" s="6"/>
      <c r="B645" s="2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7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8"/>
      <c r="AE645" s="8"/>
      <c r="AF645" s="8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  <c r="BT645" s="6"/>
      <c r="BU645" s="6"/>
      <c r="BV645" s="6"/>
      <c r="BW645" s="6"/>
      <c r="BX645" s="6"/>
      <c r="BY645" s="6"/>
      <c r="BZ645" s="6"/>
      <c r="CA645" s="6"/>
      <c r="CB645" s="6"/>
      <c r="CC645" s="6"/>
      <c r="CD645" s="6"/>
      <c r="CE645" s="6"/>
      <c r="CF645" s="6"/>
      <c r="CG645" s="6"/>
      <c r="CH645" s="6"/>
      <c r="CI645" s="6"/>
      <c r="CJ645" s="6"/>
      <c r="CK645" s="6"/>
      <c r="CL645" s="6"/>
      <c r="CM645" s="6"/>
      <c r="CN645" s="6"/>
      <c r="CO645" s="6"/>
      <c r="CP645" s="6"/>
      <c r="CQ645" s="6"/>
      <c r="CR645" s="6"/>
      <c r="CS645" s="6"/>
      <c r="CT645" s="6"/>
      <c r="CU645" s="6"/>
      <c r="CV645" s="6"/>
      <c r="CW645" s="6"/>
      <c r="CX645" s="6"/>
      <c r="CY645" s="6"/>
      <c r="CZ645" s="6"/>
      <c r="DA645" s="6"/>
      <c r="DB645" s="6"/>
      <c r="DC645" s="6"/>
      <c r="DD645" s="6"/>
      <c r="DE645" s="6"/>
      <c r="DF645" s="6"/>
      <c r="DG645" s="6"/>
      <c r="DH645" s="6"/>
      <c r="DI645" s="9"/>
      <c r="DJ645" s="9"/>
      <c r="DK645" s="9"/>
      <c r="DL645" s="9"/>
      <c r="DM645" s="9"/>
      <c r="DN645" s="9"/>
      <c r="DO645" s="9"/>
      <c r="DP645" s="9"/>
      <c r="DQ645" s="9"/>
      <c r="DR645" s="6"/>
      <c r="DS645" s="6"/>
      <c r="DT645" s="6"/>
      <c r="DU645" s="6"/>
      <c r="DV645" s="6"/>
      <c r="DW645" s="6"/>
      <c r="DX645" s="6"/>
      <c r="DY645" s="6"/>
      <c r="DZ645" s="6"/>
      <c r="EA645" s="6"/>
      <c r="EB645" s="6"/>
      <c r="EC645" s="6"/>
      <c r="ED645" s="6"/>
      <c r="EE645" s="6"/>
      <c r="EF645" s="6"/>
      <c r="EG645" s="6"/>
    </row>
    <row r="646" ht="13.5" customHeight="1">
      <c r="A646" s="6"/>
      <c r="B646" s="2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7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8"/>
      <c r="AE646" s="8"/>
      <c r="AF646" s="8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  <c r="BT646" s="6"/>
      <c r="BU646" s="6"/>
      <c r="BV646" s="6"/>
      <c r="BW646" s="6"/>
      <c r="BX646" s="6"/>
      <c r="BY646" s="6"/>
      <c r="BZ646" s="6"/>
      <c r="CA646" s="6"/>
      <c r="CB646" s="6"/>
      <c r="CC646" s="6"/>
      <c r="CD646" s="6"/>
      <c r="CE646" s="6"/>
      <c r="CF646" s="6"/>
      <c r="CG646" s="6"/>
      <c r="CH646" s="6"/>
      <c r="CI646" s="6"/>
      <c r="CJ646" s="6"/>
      <c r="CK646" s="6"/>
      <c r="CL646" s="6"/>
      <c r="CM646" s="6"/>
      <c r="CN646" s="6"/>
      <c r="CO646" s="6"/>
      <c r="CP646" s="6"/>
      <c r="CQ646" s="6"/>
      <c r="CR646" s="6"/>
      <c r="CS646" s="6"/>
      <c r="CT646" s="6"/>
      <c r="CU646" s="6"/>
      <c r="CV646" s="6"/>
      <c r="CW646" s="6"/>
      <c r="CX646" s="6"/>
      <c r="CY646" s="6"/>
      <c r="CZ646" s="6"/>
      <c r="DA646" s="6"/>
      <c r="DB646" s="6"/>
      <c r="DC646" s="6"/>
      <c r="DD646" s="6"/>
      <c r="DE646" s="6"/>
      <c r="DF646" s="6"/>
      <c r="DG646" s="6"/>
      <c r="DH646" s="6"/>
      <c r="DI646" s="9"/>
      <c r="DJ646" s="9"/>
      <c r="DK646" s="9"/>
      <c r="DL646" s="9"/>
      <c r="DM646" s="9"/>
      <c r="DN646" s="9"/>
      <c r="DO646" s="9"/>
      <c r="DP646" s="9"/>
      <c r="DQ646" s="9"/>
      <c r="DR646" s="6"/>
      <c r="DS646" s="6"/>
      <c r="DT646" s="6"/>
      <c r="DU646" s="6"/>
      <c r="DV646" s="6"/>
      <c r="DW646" s="6"/>
      <c r="DX646" s="6"/>
      <c r="DY646" s="6"/>
      <c r="DZ646" s="6"/>
      <c r="EA646" s="6"/>
      <c r="EB646" s="6"/>
      <c r="EC646" s="6"/>
      <c r="ED646" s="6"/>
      <c r="EE646" s="6"/>
      <c r="EF646" s="6"/>
      <c r="EG646" s="6"/>
    </row>
    <row r="647" ht="13.5" customHeight="1">
      <c r="A647" s="6"/>
      <c r="B647" s="2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7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8"/>
      <c r="AE647" s="8"/>
      <c r="AF647" s="8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  <c r="BT647" s="6"/>
      <c r="BU647" s="6"/>
      <c r="BV647" s="6"/>
      <c r="BW647" s="6"/>
      <c r="BX647" s="6"/>
      <c r="BY647" s="6"/>
      <c r="BZ647" s="6"/>
      <c r="CA647" s="6"/>
      <c r="CB647" s="6"/>
      <c r="CC647" s="6"/>
      <c r="CD647" s="6"/>
      <c r="CE647" s="6"/>
      <c r="CF647" s="6"/>
      <c r="CG647" s="6"/>
      <c r="CH647" s="6"/>
      <c r="CI647" s="6"/>
      <c r="CJ647" s="6"/>
      <c r="CK647" s="6"/>
      <c r="CL647" s="6"/>
      <c r="CM647" s="6"/>
      <c r="CN647" s="6"/>
      <c r="CO647" s="6"/>
      <c r="CP647" s="6"/>
      <c r="CQ647" s="6"/>
      <c r="CR647" s="6"/>
      <c r="CS647" s="6"/>
      <c r="CT647" s="6"/>
      <c r="CU647" s="6"/>
      <c r="CV647" s="6"/>
      <c r="CW647" s="6"/>
      <c r="CX647" s="6"/>
      <c r="CY647" s="6"/>
      <c r="CZ647" s="6"/>
      <c r="DA647" s="6"/>
      <c r="DB647" s="6"/>
      <c r="DC647" s="6"/>
      <c r="DD647" s="6"/>
      <c r="DE647" s="6"/>
      <c r="DF647" s="6"/>
      <c r="DG647" s="6"/>
      <c r="DH647" s="6"/>
      <c r="DI647" s="9"/>
      <c r="DJ647" s="9"/>
      <c r="DK647" s="9"/>
      <c r="DL647" s="9"/>
      <c r="DM647" s="9"/>
      <c r="DN647" s="9"/>
      <c r="DO647" s="9"/>
      <c r="DP647" s="9"/>
      <c r="DQ647" s="9"/>
      <c r="DR647" s="6"/>
      <c r="DS647" s="6"/>
      <c r="DT647" s="6"/>
      <c r="DU647" s="6"/>
      <c r="DV647" s="6"/>
      <c r="DW647" s="6"/>
      <c r="DX647" s="6"/>
      <c r="DY647" s="6"/>
      <c r="DZ647" s="6"/>
      <c r="EA647" s="6"/>
      <c r="EB647" s="6"/>
      <c r="EC647" s="6"/>
      <c r="ED647" s="6"/>
      <c r="EE647" s="6"/>
      <c r="EF647" s="6"/>
      <c r="EG647" s="6"/>
    </row>
    <row r="648" ht="13.5" customHeight="1">
      <c r="A648" s="6"/>
      <c r="B648" s="2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7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8"/>
      <c r="AE648" s="8"/>
      <c r="AF648" s="8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  <c r="BT648" s="6"/>
      <c r="BU648" s="6"/>
      <c r="BV648" s="6"/>
      <c r="BW648" s="6"/>
      <c r="BX648" s="6"/>
      <c r="BY648" s="6"/>
      <c r="BZ648" s="6"/>
      <c r="CA648" s="6"/>
      <c r="CB648" s="6"/>
      <c r="CC648" s="6"/>
      <c r="CD648" s="6"/>
      <c r="CE648" s="6"/>
      <c r="CF648" s="6"/>
      <c r="CG648" s="6"/>
      <c r="CH648" s="6"/>
      <c r="CI648" s="6"/>
      <c r="CJ648" s="6"/>
      <c r="CK648" s="6"/>
      <c r="CL648" s="6"/>
      <c r="CM648" s="6"/>
      <c r="CN648" s="6"/>
      <c r="CO648" s="6"/>
      <c r="CP648" s="6"/>
      <c r="CQ648" s="6"/>
      <c r="CR648" s="6"/>
      <c r="CS648" s="6"/>
      <c r="CT648" s="6"/>
      <c r="CU648" s="6"/>
      <c r="CV648" s="6"/>
      <c r="CW648" s="6"/>
      <c r="CX648" s="6"/>
      <c r="CY648" s="6"/>
      <c r="CZ648" s="6"/>
      <c r="DA648" s="6"/>
      <c r="DB648" s="6"/>
      <c r="DC648" s="6"/>
      <c r="DD648" s="6"/>
      <c r="DE648" s="6"/>
      <c r="DF648" s="6"/>
      <c r="DG648" s="6"/>
      <c r="DH648" s="6"/>
      <c r="DI648" s="9"/>
      <c r="DJ648" s="9"/>
      <c r="DK648" s="9"/>
      <c r="DL648" s="9"/>
      <c r="DM648" s="9"/>
      <c r="DN648" s="9"/>
      <c r="DO648" s="9"/>
      <c r="DP648" s="9"/>
      <c r="DQ648" s="9"/>
      <c r="DR648" s="6"/>
      <c r="DS648" s="6"/>
      <c r="DT648" s="6"/>
      <c r="DU648" s="6"/>
      <c r="DV648" s="6"/>
      <c r="DW648" s="6"/>
      <c r="DX648" s="6"/>
      <c r="DY648" s="6"/>
      <c r="DZ648" s="6"/>
      <c r="EA648" s="6"/>
      <c r="EB648" s="6"/>
      <c r="EC648" s="6"/>
      <c r="ED648" s="6"/>
      <c r="EE648" s="6"/>
      <c r="EF648" s="6"/>
      <c r="EG648" s="6"/>
    </row>
    <row r="649" ht="13.5" customHeight="1">
      <c r="A649" s="6"/>
      <c r="B649" s="2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7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8"/>
      <c r="AE649" s="8"/>
      <c r="AF649" s="8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  <c r="BT649" s="6"/>
      <c r="BU649" s="6"/>
      <c r="BV649" s="6"/>
      <c r="BW649" s="6"/>
      <c r="BX649" s="6"/>
      <c r="BY649" s="6"/>
      <c r="BZ649" s="6"/>
      <c r="CA649" s="6"/>
      <c r="CB649" s="6"/>
      <c r="CC649" s="6"/>
      <c r="CD649" s="6"/>
      <c r="CE649" s="6"/>
      <c r="CF649" s="6"/>
      <c r="CG649" s="6"/>
      <c r="CH649" s="6"/>
      <c r="CI649" s="6"/>
      <c r="CJ649" s="6"/>
      <c r="CK649" s="6"/>
      <c r="CL649" s="6"/>
      <c r="CM649" s="6"/>
      <c r="CN649" s="6"/>
      <c r="CO649" s="6"/>
      <c r="CP649" s="6"/>
      <c r="CQ649" s="6"/>
      <c r="CR649" s="6"/>
      <c r="CS649" s="6"/>
      <c r="CT649" s="6"/>
      <c r="CU649" s="6"/>
      <c r="CV649" s="6"/>
      <c r="CW649" s="6"/>
      <c r="CX649" s="6"/>
      <c r="CY649" s="6"/>
      <c r="CZ649" s="6"/>
      <c r="DA649" s="6"/>
      <c r="DB649" s="6"/>
      <c r="DC649" s="6"/>
      <c r="DD649" s="6"/>
      <c r="DE649" s="6"/>
      <c r="DF649" s="6"/>
      <c r="DG649" s="6"/>
      <c r="DH649" s="6"/>
      <c r="DI649" s="9"/>
      <c r="DJ649" s="9"/>
      <c r="DK649" s="9"/>
      <c r="DL649" s="9"/>
      <c r="DM649" s="9"/>
      <c r="DN649" s="9"/>
      <c r="DO649" s="9"/>
      <c r="DP649" s="9"/>
      <c r="DQ649" s="9"/>
      <c r="DR649" s="6"/>
      <c r="DS649" s="6"/>
      <c r="DT649" s="6"/>
      <c r="DU649" s="6"/>
      <c r="DV649" s="6"/>
      <c r="DW649" s="6"/>
      <c r="DX649" s="6"/>
      <c r="DY649" s="6"/>
      <c r="DZ649" s="6"/>
      <c r="EA649" s="6"/>
      <c r="EB649" s="6"/>
      <c r="EC649" s="6"/>
      <c r="ED649" s="6"/>
      <c r="EE649" s="6"/>
      <c r="EF649" s="6"/>
      <c r="EG649" s="6"/>
    </row>
    <row r="650" ht="13.5" customHeight="1">
      <c r="A650" s="6"/>
      <c r="B650" s="2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7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8"/>
      <c r="AE650" s="8"/>
      <c r="AF650" s="8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  <c r="BT650" s="6"/>
      <c r="BU650" s="6"/>
      <c r="BV650" s="6"/>
      <c r="BW650" s="6"/>
      <c r="BX650" s="6"/>
      <c r="BY650" s="6"/>
      <c r="BZ650" s="6"/>
      <c r="CA650" s="6"/>
      <c r="CB650" s="6"/>
      <c r="CC650" s="6"/>
      <c r="CD650" s="6"/>
      <c r="CE650" s="6"/>
      <c r="CF650" s="6"/>
      <c r="CG650" s="6"/>
      <c r="CH650" s="6"/>
      <c r="CI650" s="6"/>
      <c r="CJ650" s="6"/>
      <c r="CK650" s="6"/>
      <c r="CL650" s="6"/>
      <c r="CM650" s="6"/>
      <c r="CN650" s="6"/>
      <c r="CO650" s="6"/>
      <c r="CP650" s="6"/>
      <c r="CQ650" s="6"/>
      <c r="CR650" s="6"/>
      <c r="CS650" s="6"/>
      <c r="CT650" s="6"/>
      <c r="CU650" s="6"/>
      <c r="CV650" s="6"/>
      <c r="CW650" s="6"/>
      <c r="CX650" s="6"/>
      <c r="CY650" s="6"/>
      <c r="CZ650" s="6"/>
      <c r="DA650" s="6"/>
      <c r="DB650" s="6"/>
      <c r="DC650" s="6"/>
      <c r="DD650" s="6"/>
      <c r="DE650" s="6"/>
      <c r="DF650" s="6"/>
      <c r="DG650" s="6"/>
      <c r="DH650" s="6"/>
      <c r="DI650" s="9"/>
      <c r="DJ650" s="9"/>
      <c r="DK650" s="9"/>
      <c r="DL650" s="9"/>
      <c r="DM650" s="9"/>
      <c r="DN650" s="9"/>
      <c r="DO650" s="9"/>
      <c r="DP650" s="9"/>
      <c r="DQ650" s="9"/>
      <c r="DR650" s="6"/>
      <c r="DS650" s="6"/>
      <c r="DT650" s="6"/>
      <c r="DU650" s="6"/>
      <c r="DV650" s="6"/>
      <c r="DW650" s="6"/>
      <c r="DX650" s="6"/>
      <c r="DY650" s="6"/>
      <c r="DZ650" s="6"/>
      <c r="EA650" s="6"/>
      <c r="EB650" s="6"/>
      <c r="EC650" s="6"/>
      <c r="ED650" s="6"/>
      <c r="EE650" s="6"/>
      <c r="EF650" s="6"/>
      <c r="EG650" s="6"/>
    </row>
    <row r="651" ht="13.5" customHeight="1">
      <c r="A651" s="6"/>
      <c r="B651" s="2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7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8"/>
      <c r="AE651" s="8"/>
      <c r="AF651" s="8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  <c r="BT651" s="6"/>
      <c r="BU651" s="6"/>
      <c r="BV651" s="6"/>
      <c r="BW651" s="6"/>
      <c r="BX651" s="6"/>
      <c r="BY651" s="6"/>
      <c r="BZ651" s="6"/>
      <c r="CA651" s="6"/>
      <c r="CB651" s="6"/>
      <c r="CC651" s="6"/>
      <c r="CD651" s="6"/>
      <c r="CE651" s="6"/>
      <c r="CF651" s="6"/>
      <c r="CG651" s="6"/>
      <c r="CH651" s="6"/>
      <c r="CI651" s="6"/>
      <c r="CJ651" s="6"/>
      <c r="CK651" s="6"/>
      <c r="CL651" s="6"/>
      <c r="CM651" s="6"/>
      <c r="CN651" s="6"/>
      <c r="CO651" s="6"/>
      <c r="CP651" s="6"/>
      <c r="CQ651" s="6"/>
      <c r="CR651" s="6"/>
      <c r="CS651" s="6"/>
      <c r="CT651" s="6"/>
      <c r="CU651" s="6"/>
      <c r="CV651" s="6"/>
      <c r="CW651" s="6"/>
      <c r="CX651" s="6"/>
      <c r="CY651" s="6"/>
      <c r="CZ651" s="6"/>
      <c r="DA651" s="6"/>
      <c r="DB651" s="6"/>
      <c r="DC651" s="6"/>
      <c r="DD651" s="6"/>
      <c r="DE651" s="6"/>
      <c r="DF651" s="6"/>
      <c r="DG651" s="6"/>
      <c r="DH651" s="6"/>
      <c r="DI651" s="9"/>
      <c r="DJ651" s="9"/>
      <c r="DK651" s="9"/>
      <c r="DL651" s="9"/>
      <c r="DM651" s="9"/>
      <c r="DN651" s="9"/>
      <c r="DO651" s="9"/>
      <c r="DP651" s="9"/>
      <c r="DQ651" s="9"/>
      <c r="DR651" s="6"/>
      <c r="DS651" s="6"/>
      <c r="DT651" s="6"/>
      <c r="DU651" s="6"/>
      <c r="DV651" s="6"/>
      <c r="DW651" s="6"/>
      <c r="DX651" s="6"/>
      <c r="DY651" s="6"/>
      <c r="DZ651" s="6"/>
      <c r="EA651" s="6"/>
      <c r="EB651" s="6"/>
      <c r="EC651" s="6"/>
      <c r="ED651" s="6"/>
      <c r="EE651" s="6"/>
      <c r="EF651" s="6"/>
      <c r="EG651" s="6"/>
    </row>
    <row r="652" ht="13.5" customHeight="1">
      <c r="A652" s="6"/>
      <c r="B652" s="2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7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8"/>
      <c r="AE652" s="8"/>
      <c r="AF652" s="8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  <c r="BT652" s="6"/>
      <c r="BU652" s="6"/>
      <c r="BV652" s="6"/>
      <c r="BW652" s="6"/>
      <c r="BX652" s="6"/>
      <c r="BY652" s="6"/>
      <c r="BZ652" s="6"/>
      <c r="CA652" s="6"/>
      <c r="CB652" s="6"/>
      <c r="CC652" s="6"/>
      <c r="CD652" s="6"/>
      <c r="CE652" s="6"/>
      <c r="CF652" s="6"/>
      <c r="CG652" s="6"/>
      <c r="CH652" s="6"/>
      <c r="CI652" s="6"/>
      <c r="CJ652" s="6"/>
      <c r="CK652" s="6"/>
      <c r="CL652" s="6"/>
      <c r="CM652" s="6"/>
      <c r="CN652" s="6"/>
      <c r="CO652" s="6"/>
      <c r="CP652" s="6"/>
      <c r="CQ652" s="6"/>
      <c r="CR652" s="6"/>
      <c r="CS652" s="6"/>
      <c r="CT652" s="6"/>
      <c r="CU652" s="6"/>
      <c r="CV652" s="6"/>
      <c r="CW652" s="6"/>
      <c r="CX652" s="6"/>
      <c r="CY652" s="6"/>
      <c r="CZ652" s="6"/>
      <c r="DA652" s="6"/>
      <c r="DB652" s="6"/>
      <c r="DC652" s="6"/>
      <c r="DD652" s="6"/>
      <c r="DE652" s="6"/>
      <c r="DF652" s="6"/>
      <c r="DG652" s="6"/>
      <c r="DH652" s="6"/>
      <c r="DI652" s="9"/>
      <c r="DJ652" s="9"/>
      <c r="DK652" s="9"/>
      <c r="DL652" s="9"/>
      <c r="DM652" s="9"/>
      <c r="DN652" s="9"/>
      <c r="DO652" s="9"/>
      <c r="DP652" s="9"/>
      <c r="DQ652" s="9"/>
      <c r="DR652" s="6"/>
      <c r="DS652" s="6"/>
      <c r="DT652" s="6"/>
      <c r="DU652" s="6"/>
      <c r="DV652" s="6"/>
      <c r="DW652" s="6"/>
      <c r="DX652" s="6"/>
      <c r="DY652" s="6"/>
      <c r="DZ652" s="6"/>
      <c r="EA652" s="6"/>
      <c r="EB652" s="6"/>
      <c r="EC652" s="6"/>
      <c r="ED652" s="6"/>
      <c r="EE652" s="6"/>
      <c r="EF652" s="6"/>
      <c r="EG652" s="6"/>
    </row>
    <row r="653" ht="13.5" customHeight="1">
      <c r="A653" s="6"/>
      <c r="B653" s="2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7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8"/>
      <c r="AE653" s="8"/>
      <c r="AF653" s="8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  <c r="CB653" s="6"/>
      <c r="CC653" s="6"/>
      <c r="CD653" s="6"/>
      <c r="CE653" s="6"/>
      <c r="CF653" s="6"/>
      <c r="CG653" s="6"/>
      <c r="CH653" s="6"/>
      <c r="CI653" s="6"/>
      <c r="CJ653" s="6"/>
      <c r="CK653" s="6"/>
      <c r="CL653" s="6"/>
      <c r="CM653" s="6"/>
      <c r="CN653" s="6"/>
      <c r="CO653" s="6"/>
      <c r="CP653" s="6"/>
      <c r="CQ653" s="6"/>
      <c r="CR653" s="6"/>
      <c r="CS653" s="6"/>
      <c r="CT653" s="6"/>
      <c r="CU653" s="6"/>
      <c r="CV653" s="6"/>
      <c r="CW653" s="6"/>
      <c r="CX653" s="6"/>
      <c r="CY653" s="6"/>
      <c r="CZ653" s="6"/>
      <c r="DA653" s="6"/>
      <c r="DB653" s="6"/>
      <c r="DC653" s="6"/>
      <c r="DD653" s="6"/>
      <c r="DE653" s="6"/>
      <c r="DF653" s="6"/>
      <c r="DG653" s="6"/>
      <c r="DH653" s="6"/>
      <c r="DI653" s="9"/>
      <c r="DJ653" s="9"/>
      <c r="DK653" s="9"/>
      <c r="DL653" s="9"/>
      <c r="DM653" s="9"/>
      <c r="DN653" s="9"/>
      <c r="DO653" s="9"/>
      <c r="DP653" s="9"/>
      <c r="DQ653" s="9"/>
      <c r="DR653" s="6"/>
      <c r="DS653" s="6"/>
      <c r="DT653" s="6"/>
      <c r="DU653" s="6"/>
      <c r="DV653" s="6"/>
      <c r="DW653" s="6"/>
      <c r="DX653" s="6"/>
      <c r="DY653" s="6"/>
      <c r="DZ653" s="6"/>
      <c r="EA653" s="6"/>
      <c r="EB653" s="6"/>
      <c r="EC653" s="6"/>
      <c r="ED653" s="6"/>
      <c r="EE653" s="6"/>
      <c r="EF653" s="6"/>
      <c r="EG653" s="6"/>
    </row>
    <row r="654" ht="13.5" customHeight="1">
      <c r="A654" s="6"/>
      <c r="B654" s="2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7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8"/>
      <c r="AE654" s="8"/>
      <c r="AF654" s="8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  <c r="BT654" s="6"/>
      <c r="BU654" s="6"/>
      <c r="BV654" s="6"/>
      <c r="BW654" s="6"/>
      <c r="BX654" s="6"/>
      <c r="BY654" s="6"/>
      <c r="BZ654" s="6"/>
      <c r="CA654" s="6"/>
      <c r="CB654" s="6"/>
      <c r="CC654" s="6"/>
      <c r="CD654" s="6"/>
      <c r="CE654" s="6"/>
      <c r="CF654" s="6"/>
      <c r="CG654" s="6"/>
      <c r="CH654" s="6"/>
      <c r="CI654" s="6"/>
      <c r="CJ654" s="6"/>
      <c r="CK654" s="6"/>
      <c r="CL654" s="6"/>
      <c r="CM654" s="6"/>
      <c r="CN654" s="6"/>
      <c r="CO654" s="6"/>
      <c r="CP654" s="6"/>
      <c r="CQ654" s="6"/>
      <c r="CR654" s="6"/>
      <c r="CS654" s="6"/>
      <c r="CT654" s="6"/>
      <c r="CU654" s="6"/>
      <c r="CV654" s="6"/>
      <c r="CW654" s="6"/>
      <c r="CX654" s="6"/>
      <c r="CY654" s="6"/>
      <c r="CZ654" s="6"/>
      <c r="DA654" s="6"/>
      <c r="DB654" s="6"/>
      <c r="DC654" s="6"/>
      <c r="DD654" s="6"/>
      <c r="DE654" s="6"/>
      <c r="DF654" s="6"/>
      <c r="DG654" s="6"/>
      <c r="DH654" s="6"/>
      <c r="DI654" s="9"/>
      <c r="DJ654" s="9"/>
      <c r="DK654" s="9"/>
      <c r="DL654" s="9"/>
      <c r="DM654" s="9"/>
      <c r="DN654" s="9"/>
      <c r="DO654" s="9"/>
      <c r="DP654" s="9"/>
      <c r="DQ654" s="9"/>
      <c r="DR654" s="6"/>
      <c r="DS654" s="6"/>
      <c r="DT654" s="6"/>
      <c r="DU654" s="6"/>
      <c r="DV654" s="6"/>
      <c r="DW654" s="6"/>
      <c r="DX654" s="6"/>
      <c r="DY654" s="6"/>
      <c r="DZ654" s="6"/>
      <c r="EA654" s="6"/>
      <c r="EB654" s="6"/>
      <c r="EC654" s="6"/>
      <c r="ED654" s="6"/>
      <c r="EE654" s="6"/>
      <c r="EF654" s="6"/>
      <c r="EG654" s="6"/>
    </row>
    <row r="655" ht="13.5" customHeight="1">
      <c r="A655" s="6"/>
      <c r="B655" s="2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7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8"/>
      <c r="AE655" s="8"/>
      <c r="AF655" s="8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  <c r="BT655" s="6"/>
      <c r="BU655" s="6"/>
      <c r="BV655" s="6"/>
      <c r="BW655" s="6"/>
      <c r="BX655" s="6"/>
      <c r="BY655" s="6"/>
      <c r="BZ655" s="6"/>
      <c r="CA655" s="6"/>
      <c r="CB655" s="6"/>
      <c r="CC655" s="6"/>
      <c r="CD655" s="6"/>
      <c r="CE655" s="6"/>
      <c r="CF655" s="6"/>
      <c r="CG655" s="6"/>
      <c r="CH655" s="6"/>
      <c r="CI655" s="6"/>
      <c r="CJ655" s="6"/>
      <c r="CK655" s="6"/>
      <c r="CL655" s="6"/>
      <c r="CM655" s="6"/>
      <c r="CN655" s="6"/>
      <c r="CO655" s="6"/>
      <c r="CP655" s="6"/>
      <c r="CQ655" s="6"/>
      <c r="CR655" s="6"/>
      <c r="CS655" s="6"/>
      <c r="CT655" s="6"/>
      <c r="CU655" s="6"/>
      <c r="CV655" s="6"/>
      <c r="CW655" s="6"/>
      <c r="CX655" s="6"/>
      <c r="CY655" s="6"/>
      <c r="CZ655" s="6"/>
      <c r="DA655" s="6"/>
      <c r="DB655" s="6"/>
      <c r="DC655" s="6"/>
      <c r="DD655" s="6"/>
      <c r="DE655" s="6"/>
      <c r="DF655" s="6"/>
      <c r="DG655" s="6"/>
      <c r="DH655" s="6"/>
      <c r="DI655" s="9"/>
      <c r="DJ655" s="9"/>
      <c r="DK655" s="9"/>
      <c r="DL655" s="9"/>
      <c r="DM655" s="9"/>
      <c r="DN655" s="9"/>
      <c r="DO655" s="9"/>
      <c r="DP655" s="9"/>
      <c r="DQ655" s="9"/>
      <c r="DR655" s="6"/>
      <c r="DS655" s="6"/>
      <c r="DT655" s="6"/>
      <c r="DU655" s="6"/>
      <c r="DV655" s="6"/>
      <c r="DW655" s="6"/>
      <c r="DX655" s="6"/>
      <c r="DY655" s="6"/>
      <c r="DZ655" s="6"/>
      <c r="EA655" s="6"/>
      <c r="EB655" s="6"/>
      <c r="EC655" s="6"/>
      <c r="ED655" s="6"/>
      <c r="EE655" s="6"/>
      <c r="EF655" s="6"/>
      <c r="EG655" s="6"/>
    </row>
    <row r="656" ht="13.5" customHeight="1">
      <c r="A656" s="6"/>
      <c r="B656" s="2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7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8"/>
      <c r="AE656" s="8"/>
      <c r="AF656" s="8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  <c r="CB656" s="6"/>
      <c r="CC656" s="6"/>
      <c r="CD656" s="6"/>
      <c r="CE656" s="6"/>
      <c r="CF656" s="6"/>
      <c r="CG656" s="6"/>
      <c r="CH656" s="6"/>
      <c r="CI656" s="6"/>
      <c r="CJ656" s="6"/>
      <c r="CK656" s="6"/>
      <c r="CL656" s="6"/>
      <c r="CM656" s="6"/>
      <c r="CN656" s="6"/>
      <c r="CO656" s="6"/>
      <c r="CP656" s="6"/>
      <c r="CQ656" s="6"/>
      <c r="CR656" s="6"/>
      <c r="CS656" s="6"/>
      <c r="CT656" s="6"/>
      <c r="CU656" s="6"/>
      <c r="CV656" s="6"/>
      <c r="CW656" s="6"/>
      <c r="CX656" s="6"/>
      <c r="CY656" s="6"/>
      <c r="CZ656" s="6"/>
      <c r="DA656" s="6"/>
      <c r="DB656" s="6"/>
      <c r="DC656" s="6"/>
      <c r="DD656" s="6"/>
      <c r="DE656" s="6"/>
      <c r="DF656" s="6"/>
      <c r="DG656" s="6"/>
      <c r="DH656" s="6"/>
      <c r="DI656" s="9"/>
      <c r="DJ656" s="9"/>
      <c r="DK656" s="9"/>
      <c r="DL656" s="9"/>
      <c r="DM656" s="9"/>
      <c r="DN656" s="9"/>
      <c r="DO656" s="9"/>
      <c r="DP656" s="9"/>
      <c r="DQ656" s="9"/>
      <c r="DR656" s="6"/>
      <c r="DS656" s="6"/>
      <c r="DT656" s="6"/>
      <c r="DU656" s="6"/>
      <c r="DV656" s="6"/>
      <c r="DW656" s="6"/>
      <c r="DX656" s="6"/>
      <c r="DY656" s="6"/>
      <c r="DZ656" s="6"/>
      <c r="EA656" s="6"/>
      <c r="EB656" s="6"/>
      <c r="EC656" s="6"/>
      <c r="ED656" s="6"/>
      <c r="EE656" s="6"/>
      <c r="EF656" s="6"/>
      <c r="EG656" s="6"/>
    </row>
    <row r="657" ht="13.5" customHeight="1">
      <c r="A657" s="6"/>
      <c r="B657" s="2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7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8"/>
      <c r="AE657" s="8"/>
      <c r="AF657" s="8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  <c r="BT657" s="6"/>
      <c r="BU657" s="6"/>
      <c r="BV657" s="6"/>
      <c r="BW657" s="6"/>
      <c r="BX657" s="6"/>
      <c r="BY657" s="6"/>
      <c r="BZ657" s="6"/>
      <c r="CA657" s="6"/>
      <c r="CB657" s="6"/>
      <c r="CC657" s="6"/>
      <c r="CD657" s="6"/>
      <c r="CE657" s="6"/>
      <c r="CF657" s="6"/>
      <c r="CG657" s="6"/>
      <c r="CH657" s="6"/>
      <c r="CI657" s="6"/>
      <c r="CJ657" s="6"/>
      <c r="CK657" s="6"/>
      <c r="CL657" s="6"/>
      <c r="CM657" s="6"/>
      <c r="CN657" s="6"/>
      <c r="CO657" s="6"/>
      <c r="CP657" s="6"/>
      <c r="CQ657" s="6"/>
      <c r="CR657" s="6"/>
      <c r="CS657" s="6"/>
      <c r="CT657" s="6"/>
      <c r="CU657" s="6"/>
      <c r="CV657" s="6"/>
      <c r="CW657" s="6"/>
      <c r="CX657" s="6"/>
      <c r="CY657" s="6"/>
      <c r="CZ657" s="6"/>
      <c r="DA657" s="6"/>
      <c r="DB657" s="6"/>
      <c r="DC657" s="6"/>
      <c r="DD657" s="6"/>
      <c r="DE657" s="6"/>
      <c r="DF657" s="6"/>
      <c r="DG657" s="6"/>
      <c r="DH657" s="6"/>
      <c r="DI657" s="9"/>
      <c r="DJ657" s="9"/>
      <c r="DK657" s="9"/>
      <c r="DL657" s="9"/>
      <c r="DM657" s="9"/>
      <c r="DN657" s="9"/>
      <c r="DO657" s="9"/>
      <c r="DP657" s="9"/>
      <c r="DQ657" s="9"/>
      <c r="DR657" s="6"/>
      <c r="DS657" s="6"/>
      <c r="DT657" s="6"/>
      <c r="DU657" s="6"/>
      <c r="DV657" s="6"/>
      <c r="DW657" s="6"/>
      <c r="DX657" s="6"/>
      <c r="DY657" s="6"/>
      <c r="DZ657" s="6"/>
      <c r="EA657" s="6"/>
      <c r="EB657" s="6"/>
      <c r="EC657" s="6"/>
      <c r="ED657" s="6"/>
      <c r="EE657" s="6"/>
      <c r="EF657" s="6"/>
      <c r="EG657" s="6"/>
    </row>
    <row r="658" ht="13.5" customHeight="1">
      <c r="A658" s="6"/>
      <c r="B658" s="2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7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8"/>
      <c r="AE658" s="8"/>
      <c r="AF658" s="8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  <c r="BT658" s="6"/>
      <c r="BU658" s="6"/>
      <c r="BV658" s="6"/>
      <c r="BW658" s="6"/>
      <c r="BX658" s="6"/>
      <c r="BY658" s="6"/>
      <c r="BZ658" s="6"/>
      <c r="CA658" s="6"/>
      <c r="CB658" s="6"/>
      <c r="CC658" s="6"/>
      <c r="CD658" s="6"/>
      <c r="CE658" s="6"/>
      <c r="CF658" s="6"/>
      <c r="CG658" s="6"/>
      <c r="CH658" s="6"/>
      <c r="CI658" s="6"/>
      <c r="CJ658" s="6"/>
      <c r="CK658" s="6"/>
      <c r="CL658" s="6"/>
      <c r="CM658" s="6"/>
      <c r="CN658" s="6"/>
      <c r="CO658" s="6"/>
      <c r="CP658" s="6"/>
      <c r="CQ658" s="6"/>
      <c r="CR658" s="6"/>
      <c r="CS658" s="6"/>
      <c r="CT658" s="6"/>
      <c r="CU658" s="6"/>
      <c r="CV658" s="6"/>
      <c r="CW658" s="6"/>
      <c r="CX658" s="6"/>
      <c r="CY658" s="6"/>
      <c r="CZ658" s="6"/>
      <c r="DA658" s="6"/>
      <c r="DB658" s="6"/>
      <c r="DC658" s="6"/>
      <c r="DD658" s="6"/>
      <c r="DE658" s="6"/>
      <c r="DF658" s="6"/>
      <c r="DG658" s="6"/>
      <c r="DH658" s="6"/>
      <c r="DI658" s="9"/>
      <c r="DJ658" s="9"/>
      <c r="DK658" s="9"/>
      <c r="DL658" s="9"/>
      <c r="DM658" s="9"/>
      <c r="DN658" s="9"/>
      <c r="DO658" s="9"/>
      <c r="DP658" s="9"/>
      <c r="DQ658" s="9"/>
      <c r="DR658" s="6"/>
      <c r="DS658" s="6"/>
      <c r="DT658" s="6"/>
      <c r="DU658" s="6"/>
      <c r="DV658" s="6"/>
      <c r="DW658" s="6"/>
      <c r="DX658" s="6"/>
      <c r="DY658" s="6"/>
      <c r="DZ658" s="6"/>
      <c r="EA658" s="6"/>
      <c r="EB658" s="6"/>
      <c r="EC658" s="6"/>
      <c r="ED658" s="6"/>
      <c r="EE658" s="6"/>
      <c r="EF658" s="6"/>
      <c r="EG658" s="6"/>
    </row>
    <row r="659" ht="13.5" customHeight="1">
      <c r="A659" s="6"/>
      <c r="B659" s="2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7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8"/>
      <c r="AE659" s="8"/>
      <c r="AF659" s="8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  <c r="BT659" s="6"/>
      <c r="BU659" s="6"/>
      <c r="BV659" s="6"/>
      <c r="BW659" s="6"/>
      <c r="BX659" s="6"/>
      <c r="BY659" s="6"/>
      <c r="BZ659" s="6"/>
      <c r="CA659" s="6"/>
      <c r="CB659" s="6"/>
      <c r="CC659" s="6"/>
      <c r="CD659" s="6"/>
      <c r="CE659" s="6"/>
      <c r="CF659" s="6"/>
      <c r="CG659" s="6"/>
      <c r="CH659" s="6"/>
      <c r="CI659" s="6"/>
      <c r="CJ659" s="6"/>
      <c r="CK659" s="6"/>
      <c r="CL659" s="6"/>
      <c r="CM659" s="6"/>
      <c r="CN659" s="6"/>
      <c r="CO659" s="6"/>
      <c r="CP659" s="6"/>
      <c r="CQ659" s="6"/>
      <c r="CR659" s="6"/>
      <c r="CS659" s="6"/>
      <c r="CT659" s="6"/>
      <c r="CU659" s="6"/>
      <c r="CV659" s="6"/>
      <c r="CW659" s="6"/>
      <c r="CX659" s="6"/>
      <c r="CY659" s="6"/>
      <c r="CZ659" s="6"/>
      <c r="DA659" s="6"/>
      <c r="DB659" s="6"/>
      <c r="DC659" s="6"/>
      <c r="DD659" s="6"/>
      <c r="DE659" s="6"/>
      <c r="DF659" s="6"/>
      <c r="DG659" s="6"/>
      <c r="DH659" s="6"/>
      <c r="DI659" s="9"/>
      <c r="DJ659" s="9"/>
      <c r="DK659" s="9"/>
      <c r="DL659" s="9"/>
      <c r="DM659" s="9"/>
      <c r="DN659" s="9"/>
      <c r="DO659" s="9"/>
      <c r="DP659" s="9"/>
      <c r="DQ659" s="9"/>
      <c r="DR659" s="6"/>
      <c r="DS659" s="6"/>
      <c r="DT659" s="6"/>
      <c r="DU659" s="6"/>
      <c r="DV659" s="6"/>
      <c r="DW659" s="6"/>
      <c r="DX659" s="6"/>
      <c r="DY659" s="6"/>
      <c r="DZ659" s="6"/>
      <c r="EA659" s="6"/>
      <c r="EB659" s="6"/>
      <c r="EC659" s="6"/>
      <c r="ED659" s="6"/>
      <c r="EE659" s="6"/>
      <c r="EF659" s="6"/>
      <c r="EG659" s="6"/>
    </row>
    <row r="660" ht="13.5" customHeight="1">
      <c r="A660" s="6"/>
      <c r="B660" s="2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7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8"/>
      <c r="AE660" s="8"/>
      <c r="AF660" s="8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  <c r="BT660" s="6"/>
      <c r="BU660" s="6"/>
      <c r="BV660" s="6"/>
      <c r="BW660" s="6"/>
      <c r="BX660" s="6"/>
      <c r="BY660" s="6"/>
      <c r="BZ660" s="6"/>
      <c r="CA660" s="6"/>
      <c r="CB660" s="6"/>
      <c r="CC660" s="6"/>
      <c r="CD660" s="6"/>
      <c r="CE660" s="6"/>
      <c r="CF660" s="6"/>
      <c r="CG660" s="6"/>
      <c r="CH660" s="6"/>
      <c r="CI660" s="6"/>
      <c r="CJ660" s="6"/>
      <c r="CK660" s="6"/>
      <c r="CL660" s="6"/>
      <c r="CM660" s="6"/>
      <c r="CN660" s="6"/>
      <c r="CO660" s="6"/>
      <c r="CP660" s="6"/>
      <c r="CQ660" s="6"/>
      <c r="CR660" s="6"/>
      <c r="CS660" s="6"/>
      <c r="CT660" s="6"/>
      <c r="CU660" s="6"/>
      <c r="CV660" s="6"/>
      <c r="CW660" s="6"/>
      <c r="CX660" s="6"/>
      <c r="CY660" s="6"/>
      <c r="CZ660" s="6"/>
      <c r="DA660" s="6"/>
      <c r="DB660" s="6"/>
      <c r="DC660" s="6"/>
      <c r="DD660" s="6"/>
      <c r="DE660" s="6"/>
      <c r="DF660" s="6"/>
      <c r="DG660" s="6"/>
      <c r="DH660" s="6"/>
      <c r="DI660" s="9"/>
      <c r="DJ660" s="9"/>
      <c r="DK660" s="9"/>
      <c r="DL660" s="9"/>
      <c r="DM660" s="9"/>
      <c r="DN660" s="9"/>
      <c r="DO660" s="9"/>
      <c r="DP660" s="9"/>
      <c r="DQ660" s="9"/>
      <c r="DR660" s="6"/>
      <c r="DS660" s="6"/>
      <c r="DT660" s="6"/>
      <c r="DU660" s="6"/>
      <c r="DV660" s="6"/>
      <c r="DW660" s="6"/>
      <c r="DX660" s="6"/>
      <c r="DY660" s="6"/>
      <c r="DZ660" s="6"/>
      <c r="EA660" s="6"/>
      <c r="EB660" s="6"/>
      <c r="EC660" s="6"/>
      <c r="ED660" s="6"/>
      <c r="EE660" s="6"/>
      <c r="EF660" s="6"/>
      <c r="EG660" s="6"/>
    </row>
    <row r="661" ht="13.5" customHeight="1">
      <c r="A661" s="6"/>
      <c r="B661" s="2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7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8"/>
      <c r="AE661" s="8"/>
      <c r="AF661" s="8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  <c r="BT661" s="6"/>
      <c r="BU661" s="6"/>
      <c r="BV661" s="6"/>
      <c r="BW661" s="6"/>
      <c r="BX661" s="6"/>
      <c r="BY661" s="6"/>
      <c r="BZ661" s="6"/>
      <c r="CA661" s="6"/>
      <c r="CB661" s="6"/>
      <c r="CC661" s="6"/>
      <c r="CD661" s="6"/>
      <c r="CE661" s="6"/>
      <c r="CF661" s="6"/>
      <c r="CG661" s="6"/>
      <c r="CH661" s="6"/>
      <c r="CI661" s="6"/>
      <c r="CJ661" s="6"/>
      <c r="CK661" s="6"/>
      <c r="CL661" s="6"/>
      <c r="CM661" s="6"/>
      <c r="CN661" s="6"/>
      <c r="CO661" s="6"/>
      <c r="CP661" s="6"/>
      <c r="CQ661" s="6"/>
      <c r="CR661" s="6"/>
      <c r="CS661" s="6"/>
      <c r="CT661" s="6"/>
      <c r="CU661" s="6"/>
      <c r="CV661" s="6"/>
      <c r="CW661" s="6"/>
      <c r="CX661" s="6"/>
      <c r="CY661" s="6"/>
      <c r="CZ661" s="6"/>
      <c r="DA661" s="6"/>
      <c r="DB661" s="6"/>
      <c r="DC661" s="6"/>
      <c r="DD661" s="6"/>
      <c r="DE661" s="6"/>
      <c r="DF661" s="6"/>
      <c r="DG661" s="6"/>
      <c r="DH661" s="6"/>
      <c r="DI661" s="9"/>
      <c r="DJ661" s="9"/>
      <c r="DK661" s="9"/>
      <c r="DL661" s="9"/>
      <c r="DM661" s="9"/>
      <c r="DN661" s="9"/>
      <c r="DO661" s="9"/>
      <c r="DP661" s="9"/>
      <c r="DQ661" s="9"/>
      <c r="DR661" s="6"/>
      <c r="DS661" s="6"/>
      <c r="DT661" s="6"/>
      <c r="DU661" s="6"/>
      <c r="DV661" s="6"/>
      <c r="DW661" s="6"/>
      <c r="DX661" s="6"/>
      <c r="DY661" s="6"/>
      <c r="DZ661" s="6"/>
      <c r="EA661" s="6"/>
      <c r="EB661" s="6"/>
      <c r="EC661" s="6"/>
      <c r="ED661" s="6"/>
      <c r="EE661" s="6"/>
      <c r="EF661" s="6"/>
      <c r="EG661" s="6"/>
    </row>
    <row r="662" ht="13.5" customHeight="1">
      <c r="A662" s="6"/>
      <c r="B662" s="2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7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8"/>
      <c r="AE662" s="8"/>
      <c r="AF662" s="8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  <c r="BT662" s="6"/>
      <c r="BU662" s="6"/>
      <c r="BV662" s="6"/>
      <c r="BW662" s="6"/>
      <c r="BX662" s="6"/>
      <c r="BY662" s="6"/>
      <c r="BZ662" s="6"/>
      <c r="CA662" s="6"/>
      <c r="CB662" s="6"/>
      <c r="CC662" s="6"/>
      <c r="CD662" s="6"/>
      <c r="CE662" s="6"/>
      <c r="CF662" s="6"/>
      <c r="CG662" s="6"/>
      <c r="CH662" s="6"/>
      <c r="CI662" s="6"/>
      <c r="CJ662" s="6"/>
      <c r="CK662" s="6"/>
      <c r="CL662" s="6"/>
      <c r="CM662" s="6"/>
      <c r="CN662" s="6"/>
      <c r="CO662" s="6"/>
      <c r="CP662" s="6"/>
      <c r="CQ662" s="6"/>
      <c r="CR662" s="6"/>
      <c r="CS662" s="6"/>
      <c r="CT662" s="6"/>
      <c r="CU662" s="6"/>
      <c r="CV662" s="6"/>
      <c r="CW662" s="6"/>
      <c r="CX662" s="6"/>
      <c r="CY662" s="6"/>
      <c r="CZ662" s="6"/>
      <c r="DA662" s="6"/>
      <c r="DB662" s="6"/>
      <c r="DC662" s="6"/>
      <c r="DD662" s="6"/>
      <c r="DE662" s="6"/>
      <c r="DF662" s="6"/>
      <c r="DG662" s="6"/>
      <c r="DH662" s="6"/>
      <c r="DI662" s="9"/>
      <c r="DJ662" s="9"/>
      <c r="DK662" s="9"/>
      <c r="DL662" s="9"/>
      <c r="DM662" s="9"/>
      <c r="DN662" s="9"/>
      <c r="DO662" s="9"/>
      <c r="DP662" s="9"/>
      <c r="DQ662" s="9"/>
      <c r="DR662" s="6"/>
      <c r="DS662" s="6"/>
      <c r="DT662" s="6"/>
      <c r="DU662" s="6"/>
      <c r="DV662" s="6"/>
      <c r="DW662" s="6"/>
      <c r="DX662" s="6"/>
      <c r="DY662" s="6"/>
      <c r="DZ662" s="6"/>
      <c r="EA662" s="6"/>
      <c r="EB662" s="6"/>
      <c r="EC662" s="6"/>
      <c r="ED662" s="6"/>
      <c r="EE662" s="6"/>
      <c r="EF662" s="6"/>
      <c r="EG662" s="6"/>
    </row>
    <row r="663" ht="13.5" customHeight="1">
      <c r="A663" s="6"/>
      <c r="B663" s="2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7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8"/>
      <c r="AE663" s="8"/>
      <c r="AF663" s="8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  <c r="BT663" s="6"/>
      <c r="BU663" s="6"/>
      <c r="BV663" s="6"/>
      <c r="BW663" s="6"/>
      <c r="BX663" s="6"/>
      <c r="BY663" s="6"/>
      <c r="BZ663" s="6"/>
      <c r="CA663" s="6"/>
      <c r="CB663" s="6"/>
      <c r="CC663" s="6"/>
      <c r="CD663" s="6"/>
      <c r="CE663" s="6"/>
      <c r="CF663" s="6"/>
      <c r="CG663" s="6"/>
      <c r="CH663" s="6"/>
      <c r="CI663" s="6"/>
      <c r="CJ663" s="6"/>
      <c r="CK663" s="6"/>
      <c r="CL663" s="6"/>
      <c r="CM663" s="6"/>
      <c r="CN663" s="6"/>
      <c r="CO663" s="6"/>
      <c r="CP663" s="6"/>
      <c r="CQ663" s="6"/>
      <c r="CR663" s="6"/>
      <c r="CS663" s="6"/>
      <c r="CT663" s="6"/>
      <c r="CU663" s="6"/>
      <c r="CV663" s="6"/>
      <c r="CW663" s="6"/>
      <c r="CX663" s="6"/>
      <c r="CY663" s="6"/>
      <c r="CZ663" s="6"/>
      <c r="DA663" s="6"/>
      <c r="DB663" s="6"/>
      <c r="DC663" s="6"/>
      <c r="DD663" s="6"/>
      <c r="DE663" s="6"/>
      <c r="DF663" s="6"/>
      <c r="DG663" s="6"/>
      <c r="DH663" s="6"/>
      <c r="DI663" s="9"/>
      <c r="DJ663" s="9"/>
      <c r="DK663" s="9"/>
      <c r="DL663" s="9"/>
      <c r="DM663" s="9"/>
      <c r="DN663" s="9"/>
      <c r="DO663" s="9"/>
      <c r="DP663" s="9"/>
      <c r="DQ663" s="9"/>
      <c r="DR663" s="6"/>
      <c r="DS663" s="6"/>
      <c r="DT663" s="6"/>
      <c r="DU663" s="6"/>
      <c r="DV663" s="6"/>
      <c r="DW663" s="6"/>
      <c r="DX663" s="6"/>
      <c r="DY663" s="6"/>
      <c r="DZ663" s="6"/>
      <c r="EA663" s="6"/>
      <c r="EB663" s="6"/>
      <c r="EC663" s="6"/>
      <c r="ED663" s="6"/>
      <c r="EE663" s="6"/>
      <c r="EF663" s="6"/>
      <c r="EG663" s="6"/>
    </row>
    <row r="664" ht="13.5" customHeight="1">
      <c r="A664" s="6"/>
      <c r="B664" s="2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7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8"/>
      <c r="AE664" s="8"/>
      <c r="AF664" s="8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  <c r="BT664" s="6"/>
      <c r="BU664" s="6"/>
      <c r="BV664" s="6"/>
      <c r="BW664" s="6"/>
      <c r="BX664" s="6"/>
      <c r="BY664" s="6"/>
      <c r="BZ664" s="6"/>
      <c r="CA664" s="6"/>
      <c r="CB664" s="6"/>
      <c r="CC664" s="6"/>
      <c r="CD664" s="6"/>
      <c r="CE664" s="6"/>
      <c r="CF664" s="6"/>
      <c r="CG664" s="6"/>
      <c r="CH664" s="6"/>
      <c r="CI664" s="6"/>
      <c r="CJ664" s="6"/>
      <c r="CK664" s="6"/>
      <c r="CL664" s="6"/>
      <c r="CM664" s="6"/>
      <c r="CN664" s="6"/>
      <c r="CO664" s="6"/>
      <c r="CP664" s="6"/>
      <c r="CQ664" s="6"/>
      <c r="CR664" s="6"/>
      <c r="CS664" s="6"/>
      <c r="CT664" s="6"/>
      <c r="CU664" s="6"/>
      <c r="CV664" s="6"/>
      <c r="CW664" s="6"/>
      <c r="CX664" s="6"/>
      <c r="CY664" s="6"/>
      <c r="CZ664" s="6"/>
      <c r="DA664" s="6"/>
      <c r="DB664" s="6"/>
      <c r="DC664" s="6"/>
      <c r="DD664" s="6"/>
      <c r="DE664" s="6"/>
      <c r="DF664" s="6"/>
      <c r="DG664" s="6"/>
      <c r="DH664" s="6"/>
      <c r="DI664" s="9"/>
      <c r="DJ664" s="9"/>
      <c r="DK664" s="9"/>
      <c r="DL664" s="9"/>
      <c r="DM664" s="9"/>
      <c r="DN664" s="9"/>
      <c r="DO664" s="9"/>
      <c r="DP664" s="9"/>
      <c r="DQ664" s="9"/>
      <c r="DR664" s="6"/>
      <c r="DS664" s="6"/>
      <c r="DT664" s="6"/>
      <c r="DU664" s="6"/>
      <c r="DV664" s="6"/>
      <c r="DW664" s="6"/>
      <c r="DX664" s="6"/>
      <c r="DY664" s="6"/>
      <c r="DZ664" s="6"/>
      <c r="EA664" s="6"/>
      <c r="EB664" s="6"/>
      <c r="EC664" s="6"/>
      <c r="ED664" s="6"/>
      <c r="EE664" s="6"/>
      <c r="EF664" s="6"/>
      <c r="EG664" s="6"/>
    </row>
    <row r="665" ht="13.5" customHeight="1">
      <c r="A665" s="6"/>
      <c r="B665" s="2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7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8"/>
      <c r="AE665" s="8"/>
      <c r="AF665" s="8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  <c r="BT665" s="6"/>
      <c r="BU665" s="6"/>
      <c r="BV665" s="6"/>
      <c r="BW665" s="6"/>
      <c r="BX665" s="6"/>
      <c r="BY665" s="6"/>
      <c r="BZ665" s="6"/>
      <c r="CA665" s="6"/>
      <c r="CB665" s="6"/>
      <c r="CC665" s="6"/>
      <c r="CD665" s="6"/>
      <c r="CE665" s="6"/>
      <c r="CF665" s="6"/>
      <c r="CG665" s="6"/>
      <c r="CH665" s="6"/>
      <c r="CI665" s="6"/>
      <c r="CJ665" s="6"/>
      <c r="CK665" s="6"/>
      <c r="CL665" s="6"/>
      <c r="CM665" s="6"/>
      <c r="CN665" s="6"/>
      <c r="CO665" s="6"/>
      <c r="CP665" s="6"/>
      <c r="CQ665" s="6"/>
      <c r="CR665" s="6"/>
      <c r="CS665" s="6"/>
      <c r="CT665" s="6"/>
      <c r="CU665" s="6"/>
      <c r="CV665" s="6"/>
      <c r="CW665" s="6"/>
      <c r="CX665" s="6"/>
      <c r="CY665" s="6"/>
      <c r="CZ665" s="6"/>
      <c r="DA665" s="6"/>
      <c r="DB665" s="6"/>
      <c r="DC665" s="6"/>
      <c r="DD665" s="6"/>
      <c r="DE665" s="6"/>
      <c r="DF665" s="6"/>
      <c r="DG665" s="6"/>
      <c r="DH665" s="6"/>
      <c r="DI665" s="9"/>
      <c r="DJ665" s="9"/>
      <c r="DK665" s="9"/>
      <c r="DL665" s="9"/>
      <c r="DM665" s="9"/>
      <c r="DN665" s="9"/>
      <c r="DO665" s="9"/>
      <c r="DP665" s="9"/>
      <c r="DQ665" s="9"/>
      <c r="DR665" s="6"/>
      <c r="DS665" s="6"/>
      <c r="DT665" s="6"/>
      <c r="DU665" s="6"/>
      <c r="DV665" s="6"/>
      <c r="DW665" s="6"/>
      <c r="DX665" s="6"/>
      <c r="DY665" s="6"/>
      <c r="DZ665" s="6"/>
      <c r="EA665" s="6"/>
      <c r="EB665" s="6"/>
      <c r="EC665" s="6"/>
      <c r="ED665" s="6"/>
      <c r="EE665" s="6"/>
      <c r="EF665" s="6"/>
      <c r="EG665" s="6"/>
    </row>
    <row r="666" ht="13.5" customHeight="1">
      <c r="A666" s="6"/>
      <c r="B666" s="2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7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8"/>
      <c r="AE666" s="8"/>
      <c r="AF666" s="8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  <c r="BT666" s="6"/>
      <c r="BU666" s="6"/>
      <c r="BV666" s="6"/>
      <c r="BW666" s="6"/>
      <c r="BX666" s="6"/>
      <c r="BY666" s="6"/>
      <c r="BZ666" s="6"/>
      <c r="CA666" s="6"/>
      <c r="CB666" s="6"/>
      <c r="CC666" s="6"/>
      <c r="CD666" s="6"/>
      <c r="CE666" s="6"/>
      <c r="CF666" s="6"/>
      <c r="CG666" s="6"/>
      <c r="CH666" s="6"/>
      <c r="CI666" s="6"/>
      <c r="CJ666" s="6"/>
      <c r="CK666" s="6"/>
      <c r="CL666" s="6"/>
      <c r="CM666" s="6"/>
      <c r="CN666" s="6"/>
      <c r="CO666" s="6"/>
      <c r="CP666" s="6"/>
      <c r="CQ666" s="6"/>
      <c r="CR666" s="6"/>
      <c r="CS666" s="6"/>
      <c r="CT666" s="6"/>
      <c r="CU666" s="6"/>
      <c r="CV666" s="6"/>
      <c r="CW666" s="6"/>
      <c r="CX666" s="6"/>
      <c r="CY666" s="6"/>
      <c r="CZ666" s="6"/>
      <c r="DA666" s="6"/>
      <c r="DB666" s="6"/>
      <c r="DC666" s="6"/>
      <c r="DD666" s="6"/>
      <c r="DE666" s="6"/>
      <c r="DF666" s="6"/>
      <c r="DG666" s="6"/>
      <c r="DH666" s="6"/>
      <c r="DI666" s="9"/>
      <c r="DJ666" s="9"/>
      <c r="DK666" s="9"/>
      <c r="DL666" s="9"/>
      <c r="DM666" s="9"/>
      <c r="DN666" s="9"/>
      <c r="DO666" s="9"/>
      <c r="DP666" s="9"/>
      <c r="DQ666" s="9"/>
      <c r="DR666" s="6"/>
      <c r="DS666" s="6"/>
      <c r="DT666" s="6"/>
      <c r="DU666" s="6"/>
      <c r="DV666" s="6"/>
      <c r="DW666" s="6"/>
      <c r="DX666" s="6"/>
      <c r="DY666" s="6"/>
      <c r="DZ666" s="6"/>
      <c r="EA666" s="6"/>
      <c r="EB666" s="6"/>
      <c r="EC666" s="6"/>
      <c r="ED666" s="6"/>
      <c r="EE666" s="6"/>
      <c r="EF666" s="6"/>
      <c r="EG666" s="6"/>
    </row>
    <row r="667" ht="13.5" customHeight="1">
      <c r="A667" s="6"/>
      <c r="B667" s="2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7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8"/>
      <c r="AE667" s="8"/>
      <c r="AF667" s="8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  <c r="BT667" s="6"/>
      <c r="BU667" s="6"/>
      <c r="BV667" s="6"/>
      <c r="BW667" s="6"/>
      <c r="BX667" s="6"/>
      <c r="BY667" s="6"/>
      <c r="BZ667" s="6"/>
      <c r="CA667" s="6"/>
      <c r="CB667" s="6"/>
      <c r="CC667" s="6"/>
      <c r="CD667" s="6"/>
      <c r="CE667" s="6"/>
      <c r="CF667" s="6"/>
      <c r="CG667" s="6"/>
      <c r="CH667" s="6"/>
      <c r="CI667" s="6"/>
      <c r="CJ667" s="6"/>
      <c r="CK667" s="6"/>
      <c r="CL667" s="6"/>
      <c r="CM667" s="6"/>
      <c r="CN667" s="6"/>
      <c r="CO667" s="6"/>
      <c r="CP667" s="6"/>
      <c r="CQ667" s="6"/>
      <c r="CR667" s="6"/>
      <c r="CS667" s="6"/>
      <c r="CT667" s="6"/>
      <c r="CU667" s="6"/>
      <c r="CV667" s="6"/>
      <c r="CW667" s="6"/>
      <c r="CX667" s="6"/>
      <c r="CY667" s="6"/>
      <c r="CZ667" s="6"/>
      <c r="DA667" s="6"/>
      <c r="DB667" s="6"/>
      <c r="DC667" s="6"/>
      <c r="DD667" s="6"/>
      <c r="DE667" s="6"/>
      <c r="DF667" s="6"/>
      <c r="DG667" s="6"/>
      <c r="DH667" s="6"/>
      <c r="DI667" s="9"/>
      <c r="DJ667" s="9"/>
      <c r="DK667" s="9"/>
      <c r="DL667" s="9"/>
      <c r="DM667" s="9"/>
      <c r="DN667" s="9"/>
      <c r="DO667" s="9"/>
      <c r="DP667" s="9"/>
      <c r="DQ667" s="9"/>
      <c r="DR667" s="6"/>
      <c r="DS667" s="6"/>
      <c r="DT667" s="6"/>
      <c r="DU667" s="6"/>
      <c r="DV667" s="6"/>
      <c r="DW667" s="6"/>
      <c r="DX667" s="6"/>
      <c r="DY667" s="6"/>
      <c r="DZ667" s="6"/>
      <c r="EA667" s="6"/>
      <c r="EB667" s="6"/>
      <c r="EC667" s="6"/>
      <c r="ED667" s="6"/>
      <c r="EE667" s="6"/>
      <c r="EF667" s="6"/>
      <c r="EG667" s="6"/>
    </row>
    <row r="668" ht="13.5" customHeight="1">
      <c r="A668" s="6"/>
      <c r="B668" s="2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7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8"/>
      <c r="AE668" s="8"/>
      <c r="AF668" s="8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  <c r="BT668" s="6"/>
      <c r="BU668" s="6"/>
      <c r="BV668" s="6"/>
      <c r="BW668" s="6"/>
      <c r="BX668" s="6"/>
      <c r="BY668" s="6"/>
      <c r="BZ668" s="6"/>
      <c r="CA668" s="6"/>
      <c r="CB668" s="6"/>
      <c r="CC668" s="6"/>
      <c r="CD668" s="6"/>
      <c r="CE668" s="6"/>
      <c r="CF668" s="6"/>
      <c r="CG668" s="6"/>
      <c r="CH668" s="6"/>
      <c r="CI668" s="6"/>
      <c r="CJ668" s="6"/>
      <c r="CK668" s="6"/>
      <c r="CL668" s="6"/>
      <c r="CM668" s="6"/>
      <c r="CN668" s="6"/>
      <c r="CO668" s="6"/>
      <c r="CP668" s="6"/>
      <c r="CQ668" s="6"/>
      <c r="CR668" s="6"/>
      <c r="CS668" s="6"/>
      <c r="CT668" s="6"/>
      <c r="CU668" s="6"/>
      <c r="CV668" s="6"/>
      <c r="CW668" s="6"/>
      <c r="CX668" s="6"/>
      <c r="CY668" s="6"/>
      <c r="CZ668" s="6"/>
      <c r="DA668" s="6"/>
      <c r="DB668" s="6"/>
      <c r="DC668" s="6"/>
      <c r="DD668" s="6"/>
      <c r="DE668" s="6"/>
      <c r="DF668" s="6"/>
      <c r="DG668" s="6"/>
      <c r="DH668" s="6"/>
      <c r="DI668" s="9"/>
      <c r="DJ668" s="9"/>
      <c r="DK668" s="9"/>
      <c r="DL668" s="9"/>
      <c r="DM668" s="9"/>
      <c r="DN668" s="9"/>
      <c r="DO668" s="9"/>
      <c r="DP668" s="9"/>
      <c r="DQ668" s="9"/>
      <c r="DR668" s="6"/>
      <c r="DS668" s="6"/>
      <c r="DT668" s="6"/>
      <c r="DU668" s="6"/>
      <c r="DV668" s="6"/>
      <c r="DW668" s="6"/>
      <c r="DX668" s="6"/>
      <c r="DY668" s="6"/>
      <c r="DZ668" s="6"/>
      <c r="EA668" s="6"/>
      <c r="EB668" s="6"/>
      <c r="EC668" s="6"/>
      <c r="ED668" s="6"/>
      <c r="EE668" s="6"/>
      <c r="EF668" s="6"/>
      <c r="EG668" s="6"/>
    </row>
    <row r="669" ht="13.5" customHeight="1">
      <c r="A669" s="6"/>
      <c r="B669" s="2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7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8"/>
      <c r="AE669" s="8"/>
      <c r="AF669" s="8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  <c r="BT669" s="6"/>
      <c r="BU669" s="6"/>
      <c r="BV669" s="6"/>
      <c r="BW669" s="6"/>
      <c r="BX669" s="6"/>
      <c r="BY669" s="6"/>
      <c r="BZ669" s="6"/>
      <c r="CA669" s="6"/>
      <c r="CB669" s="6"/>
      <c r="CC669" s="6"/>
      <c r="CD669" s="6"/>
      <c r="CE669" s="6"/>
      <c r="CF669" s="6"/>
      <c r="CG669" s="6"/>
      <c r="CH669" s="6"/>
      <c r="CI669" s="6"/>
      <c r="CJ669" s="6"/>
      <c r="CK669" s="6"/>
      <c r="CL669" s="6"/>
      <c r="CM669" s="6"/>
      <c r="CN669" s="6"/>
      <c r="CO669" s="6"/>
      <c r="CP669" s="6"/>
      <c r="CQ669" s="6"/>
      <c r="CR669" s="6"/>
      <c r="CS669" s="6"/>
      <c r="CT669" s="6"/>
      <c r="CU669" s="6"/>
      <c r="CV669" s="6"/>
      <c r="CW669" s="6"/>
      <c r="CX669" s="6"/>
      <c r="CY669" s="6"/>
      <c r="CZ669" s="6"/>
      <c r="DA669" s="6"/>
      <c r="DB669" s="6"/>
      <c r="DC669" s="6"/>
      <c r="DD669" s="6"/>
      <c r="DE669" s="6"/>
      <c r="DF669" s="6"/>
      <c r="DG669" s="6"/>
      <c r="DH669" s="6"/>
      <c r="DI669" s="9"/>
      <c r="DJ669" s="9"/>
      <c r="DK669" s="9"/>
      <c r="DL669" s="9"/>
      <c r="DM669" s="9"/>
      <c r="DN669" s="9"/>
      <c r="DO669" s="9"/>
      <c r="DP669" s="9"/>
      <c r="DQ669" s="9"/>
      <c r="DR669" s="6"/>
      <c r="DS669" s="6"/>
      <c r="DT669" s="6"/>
      <c r="DU669" s="6"/>
      <c r="DV669" s="6"/>
      <c r="DW669" s="6"/>
      <c r="DX669" s="6"/>
      <c r="DY669" s="6"/>
      <c r="DZ669" s="6"/>
      <c r="EA669" s="6"/>
      <c r="EB669" s="6"/>
      <c r="EC669" s="6"/>
      <c r="ED669" s="6"/>
      <c r="EE669" s="6"/>
      <c r="EF669" s="6"/>
      <c r="EG669" s="6"/>
    </row>
    <row r="670" ht="13.5" customHeight="1">
      <c r="A670" s="6"/>
      <c r="B670" s="2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7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8"/>
      <c r="AE670" s="8"/>
      <c r="AF670" s="8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  <c r="BT670" s="6"/>
      <c r="BU670" s="6"/>
      <c r="BV670" s="6"/>
      <c r="BW670" s="6"/>
      <c r="BX670" s="6"/>
      <c r="BY670" s="6"/>
      <c r="BZ670" s="6"/>
      <c r="CA670" s="6"/>
      <c r="CB670" s="6"/>
      <c r="CC670" s="6"/>
      <c r="CD670" s="6"/>
      <c r="CE670" s="6"/>
      <c r="CF670" s="6"/>
      <c r="CG670" s="6"/>
      <c r="CH670" s="6"/>
      <c r="CI670" s="6"/>
      <c r="CJ670" s="6"/>
      <c r="CK670" s="6"/>
      <c r="CL670" s="6"/>
      <c r="CM670" s="6"/>
      <c r="CN670" s="6"/>
      <c r="CO670" s="6"/>
      <c r="CP670" s="6"/>
      <c r="CQ670" s="6"/>
      <c r="CR670" s="6"/>
      <c r="CS670" s="6"/>
      <c r="CT670" s="6"/>
      <c r="CU670" s="6"/>
      <c r="CV670" s="6"/>
      <c r="CW670" s="6"/>
      <c r="CX670" s="6"/>
      <c r="CY670" s="6"/>
      <c r="CZ670" s="6"/>
      <c r="DA670" s="6"/>
      <c r="DB670" s="6"/>
      <c r="DC670" s="6"/>
      <c r="DD670" s="6"/>
      <c r="DE670" s="6"/>
      <c r="DF670" s="6"/>
      <c r="DG670" s="6"/>
      <c r="DH670" s="6"/>
      <c r="DI670" s="9"/>
      <c r="DJ670" s="9"/>
      <c r="DK670" s="9"/>
      <c r="DL670" s="9"/>
      <c r="DM670" s="9"/>
      <c r="DN670" s="9"/>
      <c r="DO670" s="9"/>
      <c r="DP670" s="9"/>
      <c r="DQ670" s="9"/>
      <c r="DR670" s="6"/>
      <c r="DS670" s="6"/>
      <c r="DT670" s="6"/>
      <c r="DU670" s="6"/>
      <c r="DV670" s="6"/>
      <c r="DW670" s="6"/>
      <c r="DX670" s="6"/>
      <c r="DY670" s="6"/>
      <c r="DZ670" s="6"/>
      <c r="EA670" s="6"/>
      <c r="EB670" s="6"/>
      <c r="EC670" s="6"/>
      <c r="ED670" s="6"/>
      <c r="EE670" s="6"/>
      <c r="EF670" s="6"/>
      <c r="EG670" s="6"/>
    </row>
    <row r="671" ht="13.5" customHeight="1">
      <c r="A671" s="6"/>
      <c r="B671" s="2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7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8"/>
      <c r="AE671" s="8"/>
      <c r="AF671" s="8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  <c r="BT671" s="6"/>
      <c r="BU671" s="6"/>
      <c r="BV671" s="6"/>
      <c r="BW671" s="6"/>
      <c r="BX671" s="6"/>
      <c r="BY671" s="6"/>
      <c r="BZ671" s="6"/>
      <c r="CA671" s="6"/>
      <c r="CB671" s="6"/>
      <c r="CC671" s="6"/>
      <c r="CD671" s="6"/>
      <c r="CE671" s="6"/>
      <c r="CF671" s="6"/>
      <c r="CG671" s="6"/>
      <c r="CH671" s="6"/>
      <c r="CI671" s="6"/>
      <c r="CJ671" s="6"/>
      <c r="CK671" s="6"/>
      <c r="CL671" s="6"/>
      <c r="CM671" s="6"/>
      <c r="CN671" s="6"/>
      <c r="CO671" s="6"/>
      <c r="CP671" s="6"/>
      <c r="CQ671" s="6"/>
      <c r="CR671" s="6"/>
      <c r="CS671" s="6"/>
      <c r="CT671" s="6"/>
      <c r="CU671" s="6"/>
      <c r="CV671" s="6"/>
      <c r="CW671" s="6"/>
      <c r="CX671" s="6"/>
      <c r="CY671" s="6"/>
      <c r="CZ671" s="6"/>
      <c r="DA671" s="6"/>
      <c r="DB671" s="6"/>
      <c r="DC671" s="6"/>
      <c r="DD671" s="6"/>
      <c r="DE671" s="6"/>
      <c r="DF671" s="6"/>
      <c r="DG671" s="6"/>
      <c r="DH671" s="6"/>
      <c r="DI671" s="9"/>
      <c r="DJ671" s="9"/>
      <c r="DK671" s="9"/>
      <c r="DL671" s="9"/>
      <c r="DM671" s="9"/>
      <c r="DN671" s="9"/>
      <c r="DO671" s="9"/>
      <c r="DP671" s="9"/>
      <c r="DQ671" s="9"/>
      <c r="DR671" s="6"/>
      <c r="DS671" s="6"/>
      <c r="DT671" s="6"/>
      <c r="DU671" s="6"/>
      <c r="DV671" s="6"/>
      <c r="DW671" s="6"/>
      <c r="DX671" s="6"/>
      <c r="DY671" s="6"/>
      <c r="DZ671" s="6"/>
      <c r="EA671" s="6"/>
      <c r="EB671" s="6"/>
      <c r="EC671" s="6"/>
      <c r="ED671" s="6"/>
      <c r="EE671" s="6"/>
      <c r="EF671" s="6"/>
      <c r="EG671" s="6"/>
    </row>
    <row r="672" ht="13.5" customHeight="1">
      <c r="A672" s="6"/>
      <c r="B672" s="2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7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8"/>
      <c r="AE672" s="8"/>
      <c r="AF672" s="8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  <c r="BT672" s="6"/>
      <c r="BU672" s="6"/>
      <c r="BV672" s="6"/>
      <c r="BW672" s="6"/>
      <c r="BX672" s="6"/>
      <c r="BY672" s="6"/>
      <c r="BZ672" s="6"/>
      <c r="CA672" s="6"/>
      <c r="CB672" s="6"/>
      <c r="CC672" s="6"/>
      <c r="CD672" s="6"/>
      <c r="CE672" s="6"/>
      <c r="CF672" s="6"/>
      <c r="CG672" s="6"/>
      <c r="CH672" s="6"/>
      <c r="CI672" s="6"/>
      <c r="CJ672" s="6"/>
      <c r="CK672" s="6"/>
      <c r="CL672" s="6"/>
      <c r="CM672" s="6"/>
      <c r="CN672" s="6"/>
      <c r="CO672" s="6"/>
      <c r="CP672" s="6"/>
      <c r="CQ672" s="6"/>
      <c r="CR672" s="6"/>
      <c r="CS672" s="6"/>
      <c r="CT672" s="6"/>
      <c r="CU672" s="6"/>
      <c r="CV672" s="6"/>
      <c r="CW672" s="6"/>
      <c r="CX672" s="6"/>
      <c r="CY672" s="6"/>
      <c r="CZ672" s="6"/>
      <c r="DA672" s="6"/>
      <c r="DB672" s="6"/>
      <c r="DC672" s="6"/>
      <c r="DD672" s="6"/>
      <c r="DE672" s="6"/>
      <c r="DF672" s="6"/>
      <c r="DG672" s="6"/>
      <c r="DH672" s="6"/>
      <c r="DI672" s="9"/>
      <c r="DJ672" s="9"/>
      <c r="DK672" s="9"/>
      <c r="DL672" s="9"/>
      <c r="DM672" s="9"/>
      <c r="DN672" s="9"/>
      <c r="DO672" s="9"/>
      <c r="DP672" s="9"/>
      <c r="DQ672" s="9"/>
      <c r="DR672" s="6"/>
      <c r="DS672" s="6"/>
      <c r="DT672" s="6"/>
      <c r="DU672" s="6"/>
      <c r="DV672" s="6"/>
      <c r="DW672" s="6"/>
      <c r="DX672" s="6"/>
      <c r="DY672" s="6"/>
      <c r="DZ672" s="6"/>
      <c r="EA672" s="6"/>
      <c r="EB672" s="6"/>
      <c r="EC672" s="6"/>
      <c r="ED672" s="6"/>
      <c r="EE672" s="6"/>
      <c r="EF672" s="6"/>
      <c r="EG672" s="6"/>
    </row>
    <row r="673" ht="13.5" customHeight="1">
      <c r="A673" s="6"/>
      <c r="B673" s="2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7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8"/>
      <c r="AE673" s="8"/>
      <c r="AF673" s="8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  <c r="BT673" s="6"/>
      <c r="BU673" s="6"/>
      <c r="BV673" s="6"/>
      <c r="BW673" s="6"/>
      <c r="BX673" s="6"/>
      <c r="BY673" s="6"/>
      <c r="BZ673" s="6"/>
      <c r="CA673" s="6"/>
      <c r="CB673" s="6"/>
      <c r="CC673" s="6"/>
      <c r="CD673" s="6"/>
      <c r="CE673" s="6"/>
      <c r="CF673" s="6"/>
      <c r="CG673" s="6"/>
      <c r="CH673" s="6"/>
      <c r="CI673" s="6"/>
      <c r="CJ673" s="6"/>
      <c r="CK673" s="6"/>
      <c r="CL673" s="6"/>
      <c r="CM673" s="6"/>
      <c r="CN673" s="6"/>
      <c r="CO673" s="6"/>
      <c r="CP673" s="6"/>
      <c r="CQ673" s="6"/>
      <c r="CR673" s="6"/>
      <c r="CS673" s="6"/>
      <c r="CT673" s="6"/>
      <c r="CU673" s="6"/>
      <c r="CV673" s="6"/>
      <c r="CW673" s="6"/>
      <c r="CX673" s="6"/>
      <c r="CY673" s="6"/>
      <c r="CZ673" s="6"/>
      <c r="DA673" s="6"/>
      <c r="DB673" s="6"/>
      <c r="DC673" s="6"/>
      <c r="DD673" s="6"/>
      <c r="DE673" s="6"/>
      <c r="DF673" s="6"/>
      <c r="DG673" s="6"/>
      <c r="DH673" s="6"/>
      <c r="DI673" s="9"/>
      <c r="DJ673" s="9"/>
      <c r="DK673" s="9"/>
      <c r="DL673" s="9"/>
      <c r="DM673" s="9"/>
      <c r="DN673" s="9"/>
      <c r="DO673" s="9"/>
      <c r="DP673" s="9"/>
      <c r="DQ673" s="9"/>
      <c r="DR673" s="6"/>
      <c r="DS673" s="6"/>
      <c r="DT673" s="6"/>
      <c r="DU673" s="6"/>
      <c r="DV673" s="6"/>
      <c r="DW673" s="6"/>
      <c r="DX673" s="6"/>
      <c r="DY673" s="6"/>
      <c r="DZ673" s="6"/>
      <c r="EA673" s="6"/>
      <c r="EB673" s="6"/>
      <c r="EC673" s="6"/>
      <c r="ED673" s="6"/>
      <c r="EE673" s="6"/>
      <c r="EF673" s="6"/>
      <c r="EG673" s="6"/>
    </row>
    <row r="674" ht="13.5" customHeight="1">
      <c r="A674" s="6"/>
      <c r="B674" s="2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7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8"/>
      <c r="AE674" s="8"/>
      <c r="AF674" s="8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  <c r="BT674" s="6"/>
      <c r="BU674" s="6"/>
      <c r="BV674" s="6"/>
      <c r="BW674" s="6"/>
      <c r="BX674" s="6"/>
      <c r="BY674" s="6"/>
      <c r="BZ674" s="6"/>
      <c r="CA674" s="6"/>
      <c r="CB674" s="6"/>
      <c r="CC674" s="6"/>
      <c r="CD674" s="6"/>
      <c r="CE674" s="6"/>
      <c r="CF674" s="6"/>
      <c r="CG674" s="6"/>
      <c r="CH674" s="6"/>
      <c r="CI674" s="6"/>
      <c r="CJ674" s="6"/>
      <c r="CK674" s="6"/>
      <c r="CL674" s="6"/>
      <c r="CM674" s="6"/>
      <c r="CN674" s="6"/>
      <c r="CO674" s="6"/>
      <c r="CP674" s="6"/>
      <c r="CQ674" s="6"/>
      <c r="CR674" s="6"/>
      <c r="CS674" s="6"/>
      <c r="CT674" s="6"/>
      <c r="CU674" s="6"/>
      <c r="CV674" s="6"/>
      <c r="CW674" s="6"/>
      <c r="CX674" s="6"/>
      <c r="CY674" s="6"/>
      <c r="CZ674" s="6"/>
      <c r="DA674" s="6"/>
      <c r="DB674" s="6"/>
      <c r="DC674" s="6"/>
      <c r="DD674" s="6"/>
      <c r="DE674" s="6"/>
      <c r="DF674" s="6"/>
      <c r="DG674" s="6"/>
      <c r="DH674" s="6"/>
      <c r="DI674" s="9"/>
      <c r="DJ674" s="9"/>
      <c r="DK674" s="9"/>
      <c r="DL674" s="9"/>
      <c r="DM674" s="9"/>
      <c r="DN674" s="9"/>
      <c r="DO674" s="9"/>
      <c r="DP674" s="9"/>
      <c r="DQ674" s="9"/>
      <c r="DR674" s="6"/>
      <c r="DS674" s="6"/>
      <c r="DT674" s="6"/>
      <c r="DU674" s="6"/>
      <c r="DV674" s="6"/>
      <c r="DW674" s="6"/>
      <c r="DX674" s="6"/>
      <c r="DY674" s="6"/>
      <c r="DZ674" s="6"/>
      <c r="EA674" s="6"/>
      <c r="EB674" s="6"/>
      <c r="EC674" s="6"/>
      <c r="ED674" s="6"/>
      <c r="EE674" s="6"/>
      <c r="EF674" s="6"/>
      <c r="EG674" s="6"/>
    </row>
    <row r="675" ht="13.5" customHeight="1">
      <c r="A675" s="6"/>
      <c r="B675" s="2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7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8"/>
      <c r="AE675" s="8"/>
      <c r="AF675" s="8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  <c r="CB675" s="6"/>
      <c r="CC675" s="6"/>
      <c r="CD675" s="6"/>
      <c r="CE675" s="6"/>
      <c r="CF675" s="6"/>
      <c r="CG675" s="6"/>
      <c r="CH675" s="6"/>
      <c r="CI675" s="6"/>
      <c r="CJ675" s="6"/>
      <c r="CK675" s="6"/>
      <c r="CL675" s="6"/>
      <c r="CM675" s="6"/>
      <c r="CN675" s="6"/>
      <c r="CO675" s="6"/>
      <c r="CP675" s="6"/>
      <c r="CQ675" s="6"/>
      <c r="CR675" s="6"/>
      <c r="CS675" s="6"/>
      <c r="CT675" s="6"/>
      <c r="CU675" s="6"/>
      <c r="CV675" s="6"/>
      <c r="CW675" s="6"/>
      <c r="CX675" s="6"/>
      <c r="CY675" s="6"/>
      <c r="CZ675" s="6"/>
      <c r="DA675" s="6"/>
      <c r="DB675" s="6"/>
      <c r="DC675" s="6"/>
      <c r="DD675" s="6"/>
      <c r="DE675" s="6"/>
      <c r="DF675" s="6"/>
      <c r="DG675" s="6"/>
      <c r="DH675" s="6"/>
      <c r="DI675" s="9"/>
      <c r="DJ675" s="9"/>
      <c r="DK675" s="9"/>
      <c r="DL675" s="9"/>
      <c r="DM675" s="9"/>
      <c r="DN675" s="9"/>
      <c r="DO675" s="9"/>
      <c r="DP675" s="9"/>
      <c r="DQ675" s="9"/>
      <c r="DR675" s="6"/>
      <c r="DS675" s="6"/>
      <c r="DT675" s="6"/>
      <c r="DU675" s="6"/>
      <c r="DV675" s="6"/>
      <c r="DW675" s="6"/>
      <c r="DX675" s="6"/>
      <c r="DY675" s="6"/>
      <c r="DZ675" s="6"/>
      <c r="EA675" s="6"/>
      <c r="EB675" s="6"/>
      <c r="EC675" s="6"/>
      <c r="ED675" s="6"/>
      <c r="EE675" s="6"/>
      <c r="EF675" s="6"/>
      <c r="EG675" s="6"/>
    </row>
    <row r="676" ht="13.5" customHeight="1">
      <c r="A676" s="6"/>
      <c r="B676" s="2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7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8"/>
      <c r="AE676" s="8"/>
      <c r="AF676" s="8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  <c r="BT676" s="6"/>
      <c r="BU676" s="6"/>
      <c r="BV676" s="6"/>
      <c r="BW676" s="6"/>
      <c r="BX676" s="6"/>
      <c r="BY676" s="6"/>
      <c r="BZ676" s="6"/>
      <c r="CA676" s="6"/>
      <c r="CB676" s="6"/>
      <c r="CC676" s="6"/>
      <c r="CD676" s="6"/>
      <c r="CE676" s="6"/>
      <c r="CF676" s="6"/>
      <c r="CG676" s="6"/>
      <c r="CH676" s="6"/>
      <c r="CI676" s="6"/>
      <c r="CJ676" s="6"/>
      <c r="CK676" s="6"/>
      <c r="CL676" s="6"/>
      <c r="CM676" s="6"/>
      <c r="CN676" s="6"/>
      <c r="CO676" s="6"/>
      <c r="CP676" s="6"/>
      <c r="CQ676" s="6"/>
      <c r="CR676" s="6"/>
      <c r="CS676" s="6"/>
      <c r="CT676" s="6"/>
      <c r="CU676" s="6"/>
      <c r="CV676" s="6"/>
      <c r="CW676" s="6"/>
      <c r="CX676" s="6"/>
      <c r="CY676" s="6"/>
      <c r="CZ676" s="6"/>
      <c r="DA676" s="6"/>
      <c r="DB676" s="6"/>
      <c r="DC676" s="6"/>
      <c r="DD676" s="6"/>
      <c r="DE676" s="6"/>
      <c r="DF676" s="6"/>
      <c r="DG676" s="6"/>
      <c r="DH676" s="6"/>
      <c r="DI676" s="9"/>
      <c r="DJ676" s="9"/>
      <c r="DK676" s="9"/>
      <c r="DL676" s="9"/>
      <c r="DM676" s="9"/>
      <c r="DN676" s="9"/>
      <c r="DO676" s="9"/>
      <c r="DP676" s="9"/>
      <c r="DQ676" s="9"/>
      <c r="DR676" s="6"/>
      <c r="DS676" s="6"/>
      <c r="DT676" s="6"/>
      <c r="DU676" s="6"/>
      <c r="DV676" s="6"/>
      <c r="DW676" s="6"/>
      <c r="DX676" s="6"/>
      <c r="DY676" s="6"/>
      <c r="DZ676" s="6"/>
      <c r="EA676" s="6"/>
      <c r="EB676" s="6"/>
      <c r="EC676" s="6"/>
      <c r="ED676" s="6"/>
      <c r="EE676" s="6"/>
      <c r="EF676" s="6"/>
      <c r="EG676" s="6"/>
    </row>
    <row r="677" ht="13.5" customHeight="1">
      <c r="A677" s="6"/>
      <c r="B677" s="2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7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8"/>
      <c r="AE677" s="8"/>
      <c r="AF677" s="8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  <c r="BT677" s="6"/>
      <c r="BU677" s="6"/>
      <c r="BV677" s="6"/>
      <c r="BW677" s="6"/>
      <c r="BX677" s="6"/>
      <c r="BY677" s="6"/>
      <c r="BZ677" s="6"/>
      <c r="CA677" s="6"/>
      <c r="CB677" s="6"/>
      <c r="CC677" s="6"/>
      <c r="CD677" s="6"/>
      <c r="CE677" s="6"/>
      <c r="CF677" s="6"/>
      <c r="CG677" s="6"/>
      <c r="CH677" s="6"/>
      <c r="CI677" s="6"/>
      <c r="CJ677" s="6"/>
      <c r="CK677" s="6"/>
      <c r="CL677" s="6"/>
      <c r="CM677" s="6"/>
      <c r="CN677" s="6"/>
      <c r="CO677" s="6"/>
      <c r="CP677" s="6"/>
      <c r="CQ677" s="6"/>
      <c r="CR677" s="6"/>
      <c r="CS677" s="6"/>
      <c r="CT677" s="6"/>
      <c r="CU677" s="6"/>
      <c r="CV677" s="6"/>
      <c r="CW677" s="6"/>
      <c r="CX677" s="6"/>
      <c r="CY677" s="6"/>
      <c r="CZ677" s="6"/>
      <c r="DA677" s="6"/>
      <c r="DB677" s="6"/>
      <c r="DC677" s="6"/>
      <c r="DD677" s="6"/>
      <c r="DE677" s="6"/>
      <c r="DF677" s="6"/>
      <c r="DG677" s="6"/>
      <c r="DH677" s="6"/>
      <c r="DI677" s="9"/>
      <c r="DJ677" s="9"/>
      <c r="DK677" s="9"/>
      <c r="DL677" s="9"/>
      <c r="DM677" s="9"/>
      <c r="DN677" s="9"/>
      <c r="DO677" s="9"/>
      <c r="DP677" s="9"/>
      <c r="DQ677" s="9"/>
      <c r="DR677" s="6"/>
      <c r="DS677" s="6"/>
      <c r="DT677" s="6"/>
      <c r="DU677" s="6"/>
      <c r="DV677" s="6"/>
      <c r="DW677" s="6"/>
      <c r="DX677" s="6"/>
      <c r="DY677" s="6"/>
      <c r="DZ677" s="6"/>
      <c r="EA677" s="6"/>
      <c r="EB677" s="6"/>
      <c r="EC677" s="6"/>
      <c r="ED677" s="6"/>
      <c r="EE677" s="6"/>
      <c r="EF677" s="6"/>
      <c r="EG677" s="6"/>
    </row>
    <row r="678" ht="13.5" customHeight="1">
      <c r="A678" s="6"/>
      <c r="B678" s="2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7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8"/>
      <c r="AE678" s="8"/>
      <c r="AF678" s="8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  <c r="BT678" s="6"/>
      <c r="BU678" s="6"/>
      <c r="BV678" s="6"/>
      <c r="BW678" s="6"/>
      <c r="BX678" s="6"/>
      <c r="BY678" s="6"/>
      <c r="BZ678" s="6"/>
      <c r="CA678" s="6"/>
      <c r="CB678" s="6"/>
      <c r="CC678" s="6"/>
      <c r="CD678" s="6"/>
      <c r="CE678" s="6"/>
      <c r="CF678" s="6"/>
      <c r="CG678" s="6"/>
      <c r="CH678" s="6"/>
      <c r="CI678" s="6"/>
      <c r="CJ678" s="6"/>
      <c r="CK678" s="6"/>
      <c r="CL678" s="6"/>
      <c r="CM678" s="6"/>
      <c r="CN678" s="6"/>
      <c r="CO678" s="6"/>
      <c r="CP678" s="6"/>
      <c r="CQ678" s="6"/>
      <c r="CR678" s="6"/>
      <c r="CS678" s="6"/>
      <c r="CT678" s="6"/>
      <c r="CU678" s="6"/>
      <c r="CV678" s="6"/>
      <c r="CW678" s="6"/>
      <c r="CX678" s="6"/>
      <c r="CY678" s="6"/>
      <c r="CZ678" s="6"/>
      <c r="DA678" s="6"/>
      <c r="DB678" s="6"/>
      <c r="DC678" s="6"/>
      <c r="DD678" s="6"/>
      <c r="DE678" s="6"/>
      <c r="DF678" s="6"/>
      <c r="DG678" s="6"/>
      <c r="DH678" s="6"/>
      <c r="DI678" s="9"/>
      <c r="DJ678" s="9"/>
      <c r="DK678" s="9"/>
      <c r="DL678" s="9"/>
      <c r="DM678" s="9"/>
      <c r="DN678" s="9"/>
      <c r="DO678" s="9"/>
      <c r="DP678" s="9"/>
      <c r="DQ678" s="9"/>
      <c r="DR678" s="6"/>
      <c r="DS678" s="6"/>
      <c r="DT678" s="6"/>
      <c r="DU678" s="6"/>
      <c r="DV678" s="6"/>
      <c r="DW678" s="6"/>
      <c r="DX678" s="6"/>
      <c r="DY678" s="6"/>
      <c r="DZ678" s="6"/>
      <c r="EA678" s="6"/>
      <c r="EB678" s="6"/>
      <c r="EC678" s="6"/>
      <c r="ED678" s="6"/>
      <c r="EE678" s="6"/>
      <c r="EF678" s="6"/>
      <c r="EG678" s="6"/>
    </row>
    <row r="679" ht="13.5" customHeight="1">
      <c r="A679" s="6"/>
      <c r="B679" s="2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7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8"/>
      <c r="AE679" s="8"/>
      <c r="AF679" s="8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  <c r="BT679" s="6"/>
      <c r="BU679" s="6"/>
      <c r="BV679" s="6"/>
      <c r="BW679" s="6"/>
      <c r="BX679" s="6"/>
      <c r="BY679" s="6"/>
      <c r="BZ679" s="6"/>
      <c r="CA679" s="6"/>
      <c r="CB679" s="6"/>
      <c r="CC679" s="6"/>
      <c r="CD679" s="6"/>
      <c r="CE679" s="6"/>
      <c r="CF679" s="6"/>
      <c r="CG679" s="6"/>
      <c r="CH679" s="6"/>
      <c r="CI679" s="6"/>
      <c r="CJ679" s="6"/>
      <c r="CK679" s="6"/>
      <c r="CL679" s="6"/>
      <c r="CM679" s="6"/>
      <c r="CN679" s="6"/>
      <c r="CO679" s="6"/>
      <c r="CP679" s="6"/>
      <c r="CQ679" s="6"/>
      <c r="CR679" s="6"/>
      <c r="CS679" s="6"/>
      <c r="CT679" s="6"/>
      <c r="CU679" s="6"/>
      <c r="CV679" s="6"/>
      <c r="CW679" s="6"/>
      <c r="CX679" s="6"/>
      <c r="CY679" s="6"/>
      <c r="CZ679" s="6"/>
      <c r="DA679" s="6"/>
      <c r="DB679" s="6"/>
      <c r="DC679" s="6"/>
      <c r="DD679" s="6"/>
      <c r="DE679" s="6"/>
      <c r="DF679" s="6"/>
      <c r="DG679" s="6"/>
      <c r="DH679" s="6"/>
      <c r="DI679" s="9"/>
      <c r="DJ679" s="9"/>
      <c r="DK679" s="9"/>
      <c r="DL679" s="9"/>
      <c r="DM679" s="9"/>
      <c r="DN679" s="9"/>
      <c r="DO679" s="9"/>
      <c r="DP679" s="9"/>
      <c r="DQ679" s="9"/>
      <c r="DR679" s="6"/>
      <c r="DS679" s="6"/>
      <c r="DT679" s="6"/>
      <c r="DU679" s="6"/>
      <c r="DV679" s="6"/>
      <c r="DW679" s="6"/>
      <c r="DX679" s="6"/>
      <c r="DY679" s="6"/>
      <c r="DZ679" s="6"/>
      <c r="EA679" s="6"/>
      <c r="EB679" s="6"/>
      <c r="EC679" s="6"/>
      <c r="ED679" s="6"/>
      <c r="EE679" s="6"/>
      <c r="EF679" s="6"/>
      <c r="EG679" s="6"/>
    </row>
    <row r="680" ht="13.5" customHeight="1">
      <c r="A680" s="6"/>
      <c r="B680" s="2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7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8"/>
      <c r="AE680" s="8"/>
      <c r="AF680" s="8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  <c r="BT680" s="6"/>
      <c r="BU680" s="6"/>
      <c r="BV680" s="6"/>
      <c r="BW680" s="6"/>
      <c r="BX680" s="6"/>
      <c r="BY680" s="6"/>
      <c r="BZ680" s="6"/>
      <c r="CA680" s="6"/>
      <c r="CB680" s="6"/>
      <c r="CC680" s="6"/>
      <c r="CD680" s="6"/>
      <c r="CE680" s="6"/>
      <c r="CF680" s="6"/>
      <c r="CG680" s="6"/>
      <c r="CH680" s="6"/>
      <c r="CI680" s="6"/>
      <c r="CJ680" s="6"/>
      <c r="CK680" s="6"/>
      <c r="CL680" s="6"/>
      <c r="CM680" s="6"/>
      <c r="CN680" s="6"/>
      <c r="CO680" s="6"/>
      <c r="CP680" s="6"/>
      <c r="CQ680" s="6"/>
      <c r="CR680" s="6"/>
      <c r="CS680" s="6"/>
      <c r="CT680" s="6"/>
      <c r="CU680" s="6"/>
      <c r="CV680" s="6"/>
      <c r="CW680" s="6"/>
      <c r="CX680" s="6"/>
      <c r="CY680" s="6"/>
      <c r="CZ680" s="6"/>
      <c r="DA680" s="6"/>
      <c r="DB680" s="6"/>
      <c r="DC680" s="6"/>
      <c r="DD680" s="6"/>
      <c r="DE680" s="6"/>
      <c r="DF680" s="6"/>
      <c r="DG680" s="6"/>
      <c r="DH680" s="6"/>
      <c r="DI680" s="9"/>
      <c r="DJ680" s="9"/>
      <c r="DK680" s="9"/>
      <c r="DL680" s="9"/>
      <c r="DM680" s="9"/>
      <c r="DN680" s="9"/>
      <c r="DO680" s="9"/>
      <c r="DP680" s="9"/>
      <c r="DQ680" s="9"/>
      <c r="DR680" s="6"/>
      <c r="DS680" s="6"/>
      <c r="DT680" s="6"/>
      <c r="DU680" s="6"/>
      <c r="DV680" s="6"/>
      <c r="DW680" s="6"/>
      <c r="DX680" s="6"/>
      <c r="DY680" s="6"/>
      <c r="DZ680" s="6"/>
      <c r="EA680" s="6"/>
      <c r="EB680" s="6"/>
      <c r="EC680" s="6"/>
      <c r="ED680" s="6"/>
      <c r="EE680" s="6"/>
      <c r="EF680" s="6"/>
      <c r="EG680" s="6"/>
    </row>
    <row r="681" ht="13.5" customHeight="1">
      <c r="A681" s="6"/>
      <c r="B681" s="2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7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8"/>
      <c r="AE681" s="8"/>
      <c r="AF681" s="8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  <c r="BT681" s="6"/>
      <c r="BU681" s="6"/>
      <c r="BV681" s="6"/>
      <c r="BW681" s="6"/>
      <c r="BX681" s="6"/>
      <c r="BY681" s="6"/>
      <c r="BZ681" s="6"/>
      <c r="CA681" s="6"/>
      <c r="CB681" s="6"/>
      <c r="CC681" s="6"/>
      <c r="CD681" s="6"/>
      <c r="CE681" s="6"/>
      <c r="CF681" s="6"/>
      <c r="CG681" s="6"/>
      <c r="CH681" s="6"/>
      <c r="CI681" s="6"/>
      <c r="CJ681" s="6"/>
      <c r="CK681" s="6"/>
      <c r="CL681" s="6"/>
      <c r="CM681" s="6"/>
      <c r="CN681" s="6"/>
      <c r="CO681" s="6"/>
      <c r="CP681" s="6"/>
      <c r="CQ681" s="6"/>
      <c r="CR681" s="6"/>
      <c r="CS681" s="6"/>
      <c r="CT681" s="6"/>
      <c r="CU681" s="6"/>
      <c r="CV681" s="6"/>
      <c r="CW681" s="6"/>
      <c r="CX681" s="6"/>
      <c r="CY681" s="6"/>
      <c r="CZ681" s="6"/>
      <c r="DA681" s="6"/>
      <c r="DB681" s="6"/>
      <c r="DC681" s="6"/>
      <c r="DD681" s="6"/>
      <c r="DE681" s="6"/>
      <c r="DF681" s="6"/>
      <c r="DG681" s="6"/>
      <c r="DH681" s="6"/>
      <c r="DI681" s="9"/>
      <c r="DJ681" s="9"/>
      <c r="DK681" s="9"/>
      <c r="DL681" s="9"/>
      <c r="DM681" s="9"/>
      <c r="DN681" s="9"/>
      <c r="DO681" s="9"/>
      <c r="DP681" s="9"/>
      <c r="DQ681" s="9"/>
      <c r="DR681" s="6"/>
      <c r="DS681" s="6"/>
      <c r="DT681" s="6"/>
      <c r="DU681" s="6"/>
      <c r="DV681" s="6"/>
      <c r="DW681" s="6"/>
      <c r="DX681" s="6"/>
      <c r="DY681" s="6"/>
      <c r="DZ681" s="6"/>
      <c r="EA681" s="6"/>
      <c r="EB681" s="6"/>
      <c r="EC681" s="6"/>
      <c r="ED681" s="6"/>
      <c r="EE681" s="6"/>
      <c r="EF681" s="6"/>
      <c r="EG681" s="6"/>
    </row>
    <row r="682" ht="13.5" customHeight="1">
      <c r="A682" s="6"/>
      <c r="B682" s="2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7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8"/>
      <c r="AE682" s="8"/>
      <c r="AF682" s="8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  <c r="BT682" s="6"/>
      <c r="BU682" s="6"/>
      <c r="BV682" s="6"/>
      <c r="BW682" s="6"/>
      <c r="BX682" s="6"/>
      <c r="BY682" s="6"/>
      <c r="BZ682" s="6"/>
      <c r="CA682" s="6"/>
      <c r="CB682" s="6"/>
      <c r="CC682" s="6"/>
      <c r="CD682" s="6"/>
      <c r="CE682" s="6"/>
      <c r="CF682" s="6"/>
      <c r="CG682" s="6"/>
      <c r="CH682" s="6"/>
      <c r="CI682" s="6"/>
      <c r="CJ682" s="6"/>
      <c r="CK682" s="6"/>
      <c r="CL682" s="6"/>
      <c r="CM682" s="6"/>
      <c r="CN682" s="6"/>
      <c r="CO682" s="6"/>
      <c r="CP682" s="6"/>
      <c r="CQ682" s="6"/>
      <c r="CR682" s="6"/>
      <c r="CS682" s="6"/>
      <c r="CT682" s="6"/>
      <c r="CU682" s="6"/>
      <c r="CV682" s="6"/>
      <c r="CW682" s="6"/>
      <c r="CX682" s="6"/>
      <c r="CY682" s="6"/>
      <c r="CZ682" s="6"/>
      <c r="DA682" s="6"/>
      <c r="DB682" s="6"/>
      <c r="DC682" s="6"/>
      <c r="DD682" s="6"/>
      <c r="DE682" s="6"/>
      <c r="DF682" s="6"/>
      <c r="DG682" s="6"/>
      <c r="DH682" s="6"/>
      <c r="DI682" s="9"/>
      <c r="DJ682" s="9"/>
      <c r="DK682" s="9"/>
      <c r="DL682" s="9"/>
      <c r="DM682" s="9"/>
      <c r="DN682" s="9"/>
      <c r="DO682" s="9"/>
      <c r="DP682" s="9"/>
      <c r="DQ682" s="9"/>
      <c r="DR682" s="6"/>
      <c r="DS682" s="6"/>
      <c r="DT682" s="6"/>
      <c r="DU682" s="6"/>
      <c r="DV682" s="6"/>
      <c r="DW682" s="6"/>
      <c r="DX682" s="6"/>
      <c r="DY682" s="6"/>
      <c r="DZ682" s="6"/>
      <c r="EA682" s="6"/>
      <c r="EB682" s="6"/>
      <c r="EC682" s="6"/>
      <c r="ED682" s="6"/>
      <c r="EE682" s="6"/>
      <c r="EF682" s="6"/>
      <c r="EG682" s="6"/>
    </row>
    <row r="683" ht="13.5" customHeight="1">
      <c r="A683" s="6"/>
      <c r="B683" s="2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7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8"/>
      <c r="AE683" s="8"/>
      <c r="AF683" s="8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  <c r="BT683" s="6"/>
      <c r="BU683" s="6"/>
      <c r="BV683" s="6"/>
      <c r="BW683" s="6"/>
      <c r="BX683" s="6"/>
      <c r="BY683" s="6"/>
      <c r="BZ683" s="6"/>
      <c r="CA683" s="6"/>
      <c r="CB683" s="6"/>
      <c r="CC683" s="6"/>
      <c r="CD683" s="6"/>
      <c r="CE683" s="6"/>
      <c r="CF683" s="6"/>
      <c r="CG683" s="6"/>
      <c r="CH683" s="6"/>
      <c r="CI683" s="6"/>
      <c r="CJ683" s="6"/>
      <c r="CK683" s="6"/>
      <c r="CL683" s="6"/>
      <c r="CM683" s="6"/>
      <c r="CN683" s="6"/>
      <c r="CO683" s="6"/>
      <c r="CP683" s="6"/>
      <c r="CQ683" s="6"/>
      <c r="CR683" s="6"/>
      <c r="CS683" s="6"/>
      <c r="CT683" s="6"/>
      <c r="CU683" s="6"/>
      <c r="CV683" s="6"/>
      <c r="CW683" s="6"/>
      <c r="CX683" s="6"/>
      <c r="CY683" s="6"/>
      <c r="CZ683" s="6"/>
      <c r="DA683" s="6"/>
      <c r="DB683" s="6"/>
      <c r="DC683" s="6"/>
      <c r="DD683" s="6"/>
      <c r="DE683" s="6"/>
      <c r="DF683" s="6"/>
      <c r="DG683" s="6"/>
      <c r="DH683" s="6"/>
      <c r="DI683" s="9"/>
      <c r="DJ683" s="9"/>
      <c r="DK683" s="9"/>
      <c r="DL683" s="9"/>
      <c r="DM683" s="9"/>
      <c r="DN683" s="9"/>
      <c r="DO683" s="9"/>
      <c r="DP683" s="9"/>
      <c r="DQ683" s="9"/>
      <c r="DR683" s="6"/>
      <c r="DS683" s="6"/>
      <c r="DT683" s="6"/>
      <c r="DU683" s="6"/>
      <c r="DV683" s="6"/>
      <c r="DW683" s="6"/>
      <c r="DX683" s="6"/>
      <c r="DY683" s="6"/>
      <c r="DZ683" s="6"/>
      <c r="EA683" s="6"/>
      <c r="EB683" s="6"/>
      <c r="EC683" s="6"/>
      <c r="ED683" s="6"/>
      <c r="EE683" s="6"/>
      <c r="EF683" s="6"/>
      <c r="EG683" s="6"/>
    </row>
    <row r="684" ht="13.5" customHeight="1">
      <c r="A684" s="6"/>
      <c r="B684" s="2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7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8"/>
      <c r="AE684" s="8"/>
      <c r="AF684" s="8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  <c r="BT684" s="6"/>
      <c r="BU684" s="6"/>
      <c r="BV684" s="6"/>
      <c r="BW684" s="6"/>
      <c r="BX684" s="6"/>
      <c r="BY684" s="6"/>
      <c r="BZ684" s="6"/>
      <c r="CA684" s="6"/>
      <c r="CB684" s="6"/>
      <c r="CC684" s="6"/>
      <c r="CD684" s="6"/>
      <c r="CE684" s="6"/>
      <c r="CF684" s="6"/>
      <c r="CG684" s="6"/>
      <c r="CH684" s="6"/>
      <c r="CI684" s="6"/>
      <c r="CJ684" s="6"/>
      <c r="CK684" s="6"/>
      <c r="CL684" s="6"/>
      <c r="CM684" s="6"/>
      <c r="CN684" s="6"/>
      <c r="CO684" s="6"/>
      <c r="CP684" s="6"/>
      <c r="CQ684" s="6"/>
      <c r="CR684" s="6"/>
      <c r="CS684" s="6"/>
      <c r="CT684" s="6"/>
      <c r="CU684" s="6"/>
      <c r="CV684" s="6"/>
      <c r="CW684" s="6"/>
      <c r="CX684" s="6"/>
      <c r="CY684" s="6"/>
      <c r="CZ684" s="6"/>
      <c r="DA684" s="6"/>
      <c r="DB684" s="6"/>
      <c r="DC684" s="6"/>
      <c r="DD684" s="6"/>
      <c r="DE684" s="6"/>
      <c r="DF684" s="6"/>
      <c r="DG684" s="6"/>
      <c r="DH684" s="6"/>
      <c r="DI684" s="9"/>
      <c r="DJ684" s="9"/>
      <c r="DK684" s="9"/>
      <c r="DL684" s="9"/>
      <c r="DM684" s="9"/>
      <c r="DN684" s="9"/>
      <c r="DO684" s="9"/>
      <c r="DP684" s="9"/>
      <c r="DQ684" s="9"/>
      <c r="DR684" s="6"/>
      <c r="DS684" s="6"/>
      <c r="DT684" s="6"/>
      <c r="DU684" s="6"/>
      <c r="DV684" s="6"/>
      <c r="DW684" s="6"/>
      <c r="DX684" s="6"/>
      <c r="DY684" s="6"/>
      <c r="DZ684" s="6"/>
      <c r="EA684" s="6"/>
      <c r="EB684" s="6"/>
      <c r="EC684" s="6"/>
      <c r="ED684" s="6"/>
      <c r="EE684" s="6"/>
      <c r="EF684" s="6"/>
      <c r="EG684" s="6"/>
    </row>
    <row r="685" ht="13.5" customHeight="1">
      <c r="A685" s="6"/>
      <c r="B685" s="2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7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8"/>
      <c r="AE685" s="8"/>
      <c r="AF685" s="8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  <c r="BT685" s="6"/>
      <c r="BU685" s="6"/>
      <c r="BV685" s="6"/>
      <c r="BW685" s="6"/>
      <c r="BX685" s="6"/>
      <c r="BY685" s="6"/>
      <c r="BZ685" s="6"/>
      <c r="CA685" s="6"/>
      <c r="CB685" s="6"/>
      <c r="CC685" s="6"/>
      <c r="CD685" s="6"/>
      <c r="CE685" s="6"/>
      <c r="CF685" s="6"/>
      <c r="CG685" s="6"/>
      <c r="CH685" s="6"/>
      <c r="CI685" s="6"/>
      <c r="CJ685" s="6"/>
      <c r="CK685" s="6"/>
      <c r="CL685" s="6"/>
      <c r="CM685" s="6"/>
      <c r="CN685" s="6"/>
      <c r="CO685" s="6"/>
      <c r="CP685" s="6"/>
      <c r="CQ685" s="6"/>
      <c r="CR685" s="6"/>
      <c r="CS685" s="6"/>
      <c r="CT685" s="6"/>
      <c r="CU685" s="6"/>
      <c r="CV685" s="6"/>
      <c r="CW685" s="6"/>
      <c r="CX685" s="6"/>
      <c r="CY685" s="6"/>
      <c r="CZ685" s="6"/>
      <c r="DA685" s="6"/>
      <c r="DB685" s="6"/>
      <c r="DC685" s="6"/>
      <c r="DD685" s="6"/>
      <c r="DE685" s="6"/>
      <c r="DF685" s="6"/>
      <c r="DG685" s="6"/>
      <c r="DH685" s="6"/>
      <c r="DI685" s="9"/>
      <c r="DJ685" s="9"/>
      <c r="DK685" s="9"/>
      <c r="DL685" s="9"/>
      <c r="DM685" s="9"/>
      <c r="DN685" s="9"/>
      <c r="DO685" s="9"/>
      <c r="DP685" s="9"/>
      <c r="DQ685" s="9"/>
      <c r="DR685" s="6"/>
      <c r="DS685" s="6"/>
      <c r="DT685" s="6"/>
      <c r="DU685" s="6"/>
      <c r="DV685" s="6"/>
      <c r="DW685" s="6"/>
      <c r="DX685" s="6"/>
      <c r="DY685" s="6"/>
      <c r="DZ685" s="6"/>
      <c r="EA685" s="6"/>
      <c r="EB685" s="6"/>
      <c r="EC685" s="6"/>
      <c r="ED685" s="6"/>
      <c r="EE685" s="6"/>
      <c r="EF685" s="6"/>
      <c r="EG685" s="6"/>
    </row>
    <row r="686" ht="13.5" customHeight="1">
      <c r="A686" s="6"/>
      <c r="B686" s="2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7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8"/>
      <c r="AE686" s="8"/>
      <c r="AF686" s="8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  <c r="BT686" s="6"/>
      <c r="BU686" s="6"/>
      <c r="BV686" s="6"/>
      <c r="BW686" s="6"/>
      <c r="BX686" s="6"/>
      <c r="BY686" s="6"/>
      <c r="BZ686" s="6"/>
      <c r="CA686" s="6"/>
      <c r="CB686" s="6"/>
      <c r="CC686" s="6"/>
      <c r="CD686" s="6"/>
      <c r="CE686" s="6"/>
      <c r="CF686" s="6"/>
      <c r="CG686" s="6"/>
      <c r="CH686" s="6"/>
      <c r="CI686" s="6"/>
      <c r="CJ686" s="6"/>
      <c r="CK686" s="6"/>
      <c r="CL686" s="6"/>
      <c r="CM686" s="6"/>
      <c r="CN686" s="6"/>
      <c r="CO686" s="6"/>
      <c r="CP686" s="6"/>
      <c r="CQ686" s="6"/>
      <c r="CR686" s="6"/>
      <c r="CS686" s="6"/>
      <c r="CT686" s="6"/>
      <c r="CU686" s="6"/>
      <c r="CV686" s="6"/>
      <c r="CW686" s="6"/>
      <c r="CX686" s="6"/>
      <c r="CY686" s="6"/>
      <c r="CZ686" s="6"/>
      <c r="DA686" s="6"/>
      <c r="DB686" s="6"/>
      <c r="DC686" s="6"/>
      <c r="DD686" s="6"/>
      <c r="DE686" s="6"/>
      <c r="DF686" s="6"/>
      <c r="DG686" s="6"/>
      <c r="DH686" s="6"/>
      <c r="DI686" s="9"/>
      <c r="DJ686" s="9"/>
      <c r="DK686" s="9"/>
      <c r="DL686" s="9"/>
      <c r="DM686" s="9"/>
      <c r="DN686" s="9"/>
      <c r="DO686" s="9"/>
      <c r="DP686" s="9"/>
      <c r="DQ686" s="9"/>
      <c r="DR686" s="6"/>
      <c r="DS686" s="6"/>
      <c r="DT686" s="6"/>
      <c r="DU686" s="6"/>
      <c r="DV686" s="6"/>
      <c r="DW686" s="6"/>
      <c r="DX686" s="6"/>
      <c r="DY686" s="6"/>
      <c r="DZ686" s="6"/>
      <c r="EA686" s="6"/>
      <c r="EB686" s="6"/>
      <c r="EC686" s="6"/>
      <c r="ED686" s="6"/>
      <c r="EE686" s="6"/>
      <c r="EF686" s="6"/>
      <c r="EG686" s="6"/>
    </row>
    <row r="687" ht="13.5" customHeight="1">
      <c r="A687" s="6"/>
      <c r="B687" s="2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7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8"/>
      <c r="AE687" s="8"/>
      <c r="AF687" s="8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  <c r="BT687" s="6"/>
      <c r="BU687" s="6"/>
      <c r="BV687" s="6"/>
      <c r="BW687" s="6"/>
      <c r="BX687" s="6"/>
      <c r="BY687" s="6"/>
      <c r="BZ687" s="6"/>
      <c r="CA687" s="6"/>
      <c r="CB687" s="6"/>
      <c r="CC687" s="6"/>
      <c r="CD687" s="6"/>
      <c r="CE687" s="6"/>
      <c r="CF687" s="6"/>
      <c r="CG687" s="6"/>
      <c r="CH687" s="6"/>
      <c r="CI687" s="6"/>
      <c r="CJ687" s="6"/>
      <c r="CK687" s="6"/>
      <c r="CL687" s="6"/>
      <c r="CM687" s="6"/>
      <c r="CN687" s="6"/>
      <c r="CO687" s="6"/>
      <c r="CP687" s="6"/>
      <c r="CQ687" s="6"/>
      <c r="CR687" s="6"/>
      <c r="CS687" s="6"/>
      <c r="CT687" s="6"/>
      <c r="CU687" s="6"/>
      <c r="CV687" s="6"/>
      <c r="CW687" s="6"/>
      <c r="CX687" s="6"/>
      <c r="CY687" s="6"/>
      <c r="CZ687" s="6"/>
      <c r="DA687" s="6"/>
      <c r="DB687" s="6"/>
      <c r="DC687" s="6"/>
      <c r="DD687" s="6"/>
      <c r="DE687" s="6"/>
      <c r="DF687" s="6"/>
      <c r="DG687" s="6"/>
      <c r="DH687" s="6"/>
      <c r="DI687" s="9"/>
      <c r="DJ687" s="9"/>
      <c r="DK687" s="9"/>
      <c r="DL687" s="9"/>
      <c r="DM687" s="9"/>
      <c r="DN687" s="9"/>
      <c r="DO687" s="9"/>
      <c r="DP687" s="9"/>
      <c r="DQ687" s="9"/>
      <c r="DR687" s="6"/>
      <c r="DS687" s="6"/>
      <c r="DT687" s="6"/>
      <c r="DU687" s="6"/>
      <c r="DV687" s="6"/>
      <c r="DW687" s="6"/>
      <c r="DX687" s="6"/>
      <c r="DY687" s="6"/>
      <c r="DZ687" s="6"/>
      <c r="EA687" s="6"/>
      <c r="EB687" s="6"/>
      <c r="EC687" s="6"/>
      <c r="ED687" s="6"/>
      <c r="EE687" s="6"/>
      <c r="EF687" s="6"/>
      <c r="EG687" s="6"/>
    </row>
    <row r="688" ht="13.5" customHeight="1">
      <c r="A688" s="6"/>
      <c r="B688" s="2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7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8"/>
      <c r="AE688" s="8"/>
      <c r="AF688" s="8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  <c r="BT688" s="6"/>
      <c r="BU688" s="6"/>
      <c r="BV688" s="6"/>
      <c r="BW688" s="6"/>
      <c r="BX688" s="6"/>
      <c r="BY688" s="6"/>
      <c r="BZ688" s="6"/>
      <c r="CA688" s="6"/>
      <c r="CB688" s="6"/>
      <c r="CC688" s="6"/>
      <c r="CD688" s="6"/>
      <c r="CE688" s="6"/>
      <c r="CF688" s="6"/>
      <c r="CG688" s="6"/>
      <c r="CH688" s="6"/>
      <c r="CI688" s="6"/>
      <c r="CJ688" s="6"/>
      <c r="CK688" s="6"/>
      <c r="CL688" s="6"/>
      <c r="CM688" s="6"/>
      <c r="CN688" s="6"/>
      <c r="CO688" s="6"/>
      <c r="CP688" s="6"/>
      <c r="CQ688" s="6"/>
      <c r="CR688" s="6"/>
      <c r="CS688" s="6"/>
      <c r="CT688" s="6"/>
      <c r="CU688" s="6"/>
      <c r="CV688" s="6"/>
      <c r="CW688" s="6"/>
      <c r="CX688" s="6"/>
      <c r="CY688" s="6"/>
      <c r="CZ688" s="6"/>
      <c r="DA688" s="6"/>
      <c r="DB688" s="6"/>
      <c r="DC688" s="6"/>
      <c r="DD688" s="6"/>
      <c r="DE688" s="6"/>
      <c r="DF688" s="6"/>
      <c r="DG688" s="6"/>
      <c r="DH688" s="6"/>
      <c r="DI688" s="9"/>
      <c r="DJ688" s="9"/>
      <c r="DK688" s="9"/>
      <c r="DL688" s="9"/>
      <c r="DM688" s="9"/>
      <c r="DN688" s="9"/>
      <c r="DO688" s="9"/>
      <c r="DP688" s="9"/>
      <c r="DQ688" s="9"/>
      <c r="DR688" s="6"/>
      <c r="DS688" s="6"/>
      <c r="DT688" s="6"/>
      <c r="DU688" s="6"/>
      <c r="DV688" s="6"/>
      <c r="DW688" s="6"/>
      <c r="DX688" s="6"/>
      <c r="DY688" s="6"/>
      <c r="DZ688" s="6"/>
      <c r="EA688" s="6"/>
      <c r="EB688" s="6"/>
      <c r="EC688" s="6"/>
      <c r="ED688" s="6"/>
      <c r="EE688" s="6"/>
      <c r="EF688" s="6"/>
      <c r="EG688" s="6"/>
    </row>
    <row r="689" ht="13.5" customHeight="1">
      <c r="A689" s="6"/>
      <c r="B689" s="2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7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8"/>
      <c r="AE689" s="8"/>
      <c r="AF689" s="8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  <c r="BT689" s="6"/>
      <c r="BU689" s="6"/>
      <c r="BV689" s="6"/>
      <c r="BW689" s="6"/>
      <c r="BX689" s="6"/>
      <c r="BY689" s="6"/>
      <c r="BZ689" s="6"/>
      <c r="CA689" s="6"/>
      <c r="CB689" s="6"/>
      <c r="CC689" s="6"/>
      <c r="CD689" s="6"/>
      <c r="CE689" s="6"/>
      <c r="CF689" s="6"/>
      <c r="CG689" s="6"/>
      <c r="CH689" s="6"/>
      <c r="CI689" s="6"/>
      <c r="CJ689" s="6"/>
      <c r="CK689" s="6"/>
      <c r="CL689" s="6"/>
      <c r="CM689" s="6"/>
      <c r="CN689" s="6"/>
      <c r="CO689" s="6"/>
      <c r="CP689" s="6"/>
      <c r="CQ689" s="6"/>
      <c r="CR689" s="6"/>
      <c r="CS689" s="6"/>
      <c r="CT689" s="6"/>
      <c r="CU689" s="6"/>
      <c r="CV689" s="6"/>
      <c r="CW689" s="6"/>
      <c r="CX689" s="6"/>
      <c r="CY689" s="6"/>
      <c r="CZ689" s="6"/>
      <c r="DA689" s="6"/>
      <c r="DB689" s="6"/>
      <c r="DC689" s="6"/>
      <c r="DD689" s="6"/>
      <c r="DE689" s="6"/>
      <c r="DF689" s="6"/>
      <c r="DG689" s="6"/>
      <c r="DH689" s="6"/>
      <c r="DI689" s="9"/>
      <c r="DJ689" s="9"/>
      <c r="DK689" s="9"/>
      <c r="DL689" s="9"/>
      <c r="DM689" s="9"/>
      <c r="DN689" s="9"/>
      <c r="DO689" s="9"/>
      <c r="DP689" s="9"/>
      <c r="DQ689" s="9"/>
      <c r="DR689" s="6"/>
      <c r="DS689" s="6"/>
      <c r="DT689" s="6"/>
      <c r="DU689" s="6"/>
      <c r="DV689" s="6"/>
      <c r="DW689" s="6"/>
      <c r="DX689" s="6"/>
      <c r="DY689" s="6"/>
      <c r="DZ689" s="6"/>
      <c r="EA689" s="6"/>
      <c r="EB689" s="6"/>
      <c r="EC689" s="6"/>
      <c r="ED689" s="6"/>
      <c r="EE689" s="6"/>
      <c r="EF689" s="6"/>
      <c r="EG689" s="6"/>
    </row>
    <row r="690" ht="13.5" customHeight="1">
      <c r="A690" s="6"/>
      <c r="B690" s="2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7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8"/>
      <c r="AE690" s="8"/>
      <c r="AF690" s="8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  <c r="BT690" s="6"/>
      <c r="BU690" s="6"/>
      <c r="BV690" s="6"/>
      <c r="BW690" s="6"/>
      <c r="BX690" s="6"/>
      <c r="BY690" s="6"/>
      <c r="BZ690" s="6"/>
      <c r="CA690" s="6"/>
      <c r="CB690" s="6"/>
      <c r="CC690" s="6"/>
      <c r="CD690" s="6"/>
      <c r="CE690" s="6"/>
      <c r="CF690" s="6"/>
      <c r="CG690" s="6"/>
      <c r="CH690" s="6"/>
      <c r="CI690" s="6"/>
      <c r="CJ690" s="6"/>
      <c r="CK690" s="6"/>
      <c r="CL690" s="6"/>
      <c r="CM690" s="6"/>
      <c r="CN690" s="6"/>
      <c r="CO690" s="6"/>
      <c r="CP690" s="6"/>
      <c r="CQ690" s="6"/>
      <c r="CR690" s="6"/>
      <c r="CS690" s="6"/>
      <c r="CT690" s="6"/>
      <c r="CU690" s="6"/>
      <c r="CV690" s="6"/>
      <c r="CW690" s="6"/>
      <c r="CX690" s="6"/>
      <c r="CY690" s="6"/>
      <c r="CZ690" s="6"/>
      <c r="DA690" s="6"/>
      <c r="DB690" s="6"/>
      <c r="DC690" s="6"/>
      <c r="DD690" s="6"/>
      <c r="DE690" s="6"/>
      <c r="DF690" s="6"/>
      <c r="DG690" s="6"/>
      <c r="DH690" s="6"/>
      <c r="DI690" s="9"/>
      <c r="DJ690" s="9"/>
      <c r="DK690" s="9"/>
      <c r="DL690" s="9"/>
      <c r="DM690" s="9"/>
      <c r="DN690" s="9"/>
      <c r="DO690" s="9"/>
      <c r="DP690" s="9"/>
      <c r="DQ690" s="9"/>
      <c r="DR690" s="6"/>
      <c r="DS690" s="6"/>
      <c r="DT690" s="6"/>
      <c r="DU690" s="6"/>
      <c r="DV690" s="6"/>
      <c r="DW690" s="6"/>
      <c r="DX690" s="6"/>
      <c r="DY690" s="6"/>
      <c r="DZ690" s="6"/>
      <c r="EA690" s="6"/>
      <c r="EB690" s="6"/>
      <c r="EC690" s="6"/>
      <c r="ED690" s="6"/>
      <c r="EE690" s="6"/>
      <c r="EF690" s="6"/>
      <c r="EG690" s="6"/>
    </row>
    <row r="691" ht="13.5" customHeight="1">
      <c r="A691" s="6"/>
      <c r="B691" s="2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7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8"/>
      <c r="AE691" s="8"/>
      <c r="AF691" s="8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  <c r="BT691" s="6"/>
      <c r="BU691" s="6"/>
      <c r="BV691" s="6"/>
      <c r="BW691" s="6"/>
      <c r="BX691" s="6"/>
      <c r="BY691" s="6"/>
      <c r="BZ691" s="6"/>
      <c r="CA691" s="6"/>
      <c r="CB691" s="6"/>
      <c r="CC691" s="6"/>
      <c r="CD691" s="6"/>
      <c r="CE691" s="6"/>
      <c r="CF691" s="6"/>
      <c r="CG691" s="6"/>
      <c r="CH691" s="6"/>
      <c r="CI691" s="6"/>
      <c r="CJ691" s="6"/>
      <c r="CK691" s="6"/>
      <c r="CL691" s="6"/>
      <c r="CM691" s="6"/>
      <c r="CN691" s="6"/>
      <c r="CO691" s="6"/>
      <c r="CP691" s="6"/>
      <c r="CQ691" s="6"/>
      <c r="CR691" s="6"/>
      <c r="CS691" s="6"/>
      <c r="CT691" s="6"/>
      <c r="CU691" s="6"/>
      <c r="CV691" s="6"/>
      <c r="CW691" s="6"/>
      <c r="CX691" s="6"/>
      <c r="CY691" s="6"/>
      <c r="CZ691" s="6"/>
      <c r="DA691" s="6"/>
      <c r="DB691" s="6"/>
      <c r="DC691" s="6"/>
      <c r="DD691" s="6"/>
      <c r="DE691" s="6"/>
      <c r="DF691" s="6"/>
      <c r="DG691" s="6"/>
      <c r="DH691" s="6"/>
      <c r="DI691" s="9"/>
      <c r="DJ691" s="9"/>
      <c r="DK691" s="9"/>
      <c r="DL691" s="9"/>
      <c r="DM691" s="9"/>
      <c r="DN691" s="9"/>
      <c r="DO691" s="9"/>
      <c r="DP691" s="9"/>
      <c r="DQ691" s="9"/>
      <c r="DR691" s="6"/>
      <c r="DS691" s="6"/>
      <c r="DT691" s="6"/>
      <c r="DU691" s="6"/>
      <c r="DV691" s="6"/>
      <c r="DW691" s="6"/>
      <c r="DX691" s="6"/>
      <c r="DY691" s="6"/>
      <c r="DZ691" s="6"/>
      <c r="EA691" s="6"/>
      <c r="EB691" s="6"/>
      <c r="EC691" s="6"/>
      <c r="ED691" s="6"/>
      <c r="EE691" s="6"/>
      <c r="EF691" s="6"/>
      <c r="EG691" s="6"/>
    </row>
    <row r="692" ht="13.5" customHeight="1">
      <c r="A692" s="6"/>
      <c r="B692" s="2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7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8"/>
      <c r="AE692" s="8"/>
      <c r="AF692" s="8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  <c r="BT692" s="6"/>
      <c r="BU692" s="6"/>
      <c r="BV692" s="6"/>
      <c r="BW692" s="6"/>
      <c r="BX692" s="6"/>
      <c r="BY692" s="6"/>
      <c r="BZ692" s="6"/>
      <c r="CA692" s="6"/>
      <c r="CB692" s="6"/>
      <c r="CC692" s="6"/>
      <c r="CD692" s="6"/>
      <c r="CE692" s="6"/>
      <c r="CF692" s="6"/>
      <c r="CG692" s="6"/>
      <c r="CH692" s="6"/>
      <c r="CI692" s="6"/>
      <c r="CJ692" s="6"/>
      <c r="CK692" s="6"/>
      <c r="CL692" s="6"/>
      <c r="CM692" s="6"/>
      <c r="CN692" s="6"/>
      <c r="CO692" s="6"/>
      <c r="CP692" s="6"/>
      <c r="CQ692" s="6"/>
      <c r="CR692" s="6"/>
      <c r="CS692" s="6"/>
      <c r="CT692" s="6"/>
      <c r="CU692" s="6"/>
      <c r="CV692" s="6"/>
      <c r="CW692" s="6"/>
      <c r="CX692" s="6"/>
      <c r="CY692" s="6"/>
      <c r="CZ692" s="6"/>
      <c r="DA692" s="6"/>
      <c r="DB692" s="6"/>
      <c r="DC692" s="6"/>
      <c r="DD692" s="6"/>
      <c r="DE692" s="6"/>
      <c r="DF692" s="6"/>
      <c r="DG692" s="6"/>
      <c r="DH692" s="6"/>
      <c r="DI692" s="9"/>
      <c r="DJ692" s="9"/>
      <c r="DK692" s="9"/>
      <c r="DL692" s="9"/>
      <c r="DM692" s="9"/>
      <c r="DN692" s="9"/>
      <c r="DO692" s="9"/>
      <c r="DP692" s="9"/>
      <c r="DQ692" s="9"/>
      <c r="DR692" s="6"/>
      <c r="DS692" s="6"/>
      <c r="DT692" s="6"/>
      <c r="DU692" s="6"/>
      <c r="DV692" s="6"/>
      <c r="DW692" s="6"/>
      <c r="DX692" s="6"/>
      <c r="DY692" s="6"/>
      <c r="DZ692" s="6"/>
      <c r="EA692" s="6"/>
      <c r="EB692" s="6"/>
      <c r="EC692" s="6"/>
      <c r="ED692" s="6"/>
      <c r="EE692" s="6"/>
      <c r="EF692" s="6"/>
      <c r="EG692" s="6"/>
    </row>
    <row r="693" ht="13.5" customHeight="1">
      <c r="A693" s="6"/>
      <c r="B693" s="2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7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8"/>
      <c r="AE693" s="8"/>
      <c r="AF693" s="8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  <c r="BT693" s="6"/>
      <c r="BU693" s="6"/>
      <c r="BV693" s="6"/>
      <c r="BW693" s="6"/>
      <c r="BX693" s="6"/>
      <c r="BY693" s="6"/>
      <c r="BZ693" s="6"/>
      <c r="CA693" s="6"/>
      <c r="CB693" s="6"/>
      <c r="CC693" s="6"/>
      <c r="CD693" s="6"/>
      <c r="CE693" s="6"/>
      <c r="CF693" s="6"/>
      <c r="CG693" s="6"/>
      <c r="CH693" s="6"/>
      <c r="CI693" s="6"/>
      <c r="CJ693" s="6"/>
      <c r="CK693" s="6"/>
      <c r="CL693" s="6"/>
      <c r="CM693" s="6"/>
      <c r="CN693" s="6"/>
      <c r="CO693" s="6"/>
      <c r="CP693" s="6"/>
      <c r="CQ693" s="6"/>
      <c r="CR693" s="6"/>
      <c r="CS693" s="6"/>
      <c r="CT693" s="6"/>
      <c r="CU693" s="6"/>
      <c r="CV693" s="6"/>
      <c r="CW693" s="6"/>
      <c r="CX693" s="6"/>
      <c r="CY693" s="6"/>
      <c r="CZ693" s="6"/>
      <c r="DA693" s="6"/>
      <c r="DB693" s="6"/>
      <c r="DC693" s="6"/>
      <c r="DD693" s="6"/>
      <c r="DE693" s="6"/>
      <c r="DF693" s="6"/>
      <c r="DG693" s="6"/>
      <c r="DH693" s="6"/>
      <c r="DI693" s="9"/>
      <c r="DJ693" s="9"/>
      <c r="DK693" s="9"/>
      <c r="DL693" s="9"/>
      <c r="DM693" s="9"/>
      <c r="DN693" s="9"/>
      <c r="DO693" s="9"/>
      <c r="DP693" s="9"/>
      <c r="DQ693" s="9"/>
      <c r="DR693" s="6"/>
      <c r="DS693" s="6"/>
      <c r="DT693" s="6"/>
      <c r="DU693" s="6"/>
      <c r="DV693" s="6"/>
      <c r="DW693" s="6"/>
      <c r="DX693" s="6"/>
      <c r="DY693" s="6"/>
      <c r="DZ693" s="6"/>
      <c r="EA693" s="6"/>
      <c r="EB693" s="6"/>
      <c r="EC693" s="6"/>
      <c r="ED693" s="6"/>
      <c r="EE693" s="6"/>
      <c r="EF693" s="6"/>
      <c r="EG693" s="6"/>
    </row>
    <row r="694" ht="13.5" customHeight="1">
      <c r="A694" s="6"/>
      <c r="B694" s="2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7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8"/>
      <c r="AE694" s="8"/>
      <c r="AF694" s="8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  <c r="BT694" s="6"/>
      <c r="BU694" s="6"/>
      <c r="BV694" s="6"/>
      <c r="BW694" s="6"/>
      <c r="BX694" s="6"/>
      <c r="BY694" s="6"/>
      <c r="BZ694" s="6"/>
      <c r="CA694" s="6"/>
      <c r="CB694" s="6"/>
      <c r="CC694" s="6"/>
      <c r="CD694" s="6"/>
      <c r="CE694" s="6"/>
      <c r="CF694" s="6"/>
      <c r="CG694" s="6"/>
      <c r="CH694" s="6"/>
      <c r="CI694" s="6"/>
      <c r="CJ694" s="6"/>
      <c r="CK694" s="6"/>
      <c r="CL694" s="6"/>
      <c r="CM694" s="6"/>
      <c r="CN694" s="6"/>
      <c r="CO694" s="6"/>
      <c r="CP694" s="6"/>
      <c r="CQ694" s="6"/>
      <c r="CR694" s="6"/>
      <c r="CS694" s="6"/>
      <c r="CT694" s="6"/>
      <c r="CU694" s="6"/>
      <c r="CV694" s="6"/>
      <c r="CW694" s="6"/>
      <c r="CX694" s="6"/>
      <c r="CY694" s="6"/>
      <c r="CZ694" s="6"/>
      <c r="DA694" s="6"/>
      <c r="DB694" s="6"/>
      <c r="DC694" s="6"/>
      <c r="DD694" s="6"/>
      <c r="DE694" s="6"/>
      <c r="DF694" s="6"/>
      <c r="DG694" s="6"/>
      <c r="DH694" s="6"/>
      <c r="DI694" s="9"/>
      <c r="DJ694" s="9"/>
      <c r="DK694" s="9"/>
      <c r="DL694" s="9"/>
      <c r="DM694" s="9"/>
      <c r="DN694" s="9"/>
      <c r="DO694" s="9"/>
      <c r="DP694" s="9"/>
      <c r="DQ694" s="9"/>
      <c r="DR694" s="6"/>
      <c r="DS694" s="6"/>
      <c r="DT694" s="6"/>
      <c r="DU694" s="6"/>
      <c r="DV694" s="6"/>
      <c r="DW694" s="6"/>
      <c r="DX694" s="6"/>
      <c r="DY694" s="6"/>
      <c r="DZ694" s="6"/>
      <c r="EA694" s="6"/>
      <c r="EB694" s="6"/>
      <c r="EC694" s="6"/>
      <c r="ED694" s="6"/>
      <c r="EE694" s="6"/>
      <c r="EF694" s="6"/>
      <c r="EG694" s="6"/>
    </row>
    <row r="695" ht="13.5" customHeight="1">
      <c r="A695" s="6"/>
      <c r="B695" s="2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7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8"/>
      <c r="AE695" s="8"/>
      <c r="AF695" s="8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  <c r="BT695" s="6"/>
      <c r="BU695" s="6"/>
      <c r="BV695" s="6"/>
      <c r="BW695" s="6"/>
      <c r="BX695" s="6"/>
      <c r="BY695" s="6"/>
      <c r="BZ695" s="6"/>
      <c r="CA695" s="6"/>
      <c r="CB695" s="6"/>
      <c r="CC695" s="6"/>
      <c r="CD695" s="6"/>
      <c r="CE695" s="6"/>
      <c r="CF695" s="6"/>
      <c r="CG695" s="6"/>
      <c r="CH695" s="6"/>
      <c r="CI695" s="6"/>
      <c r="CJ695" s="6"/>
      <c r="CK695" s="6"/>
      <c r="CL695" s="6"/>
      <c r="CM695" s="6"/>
      <c r="CN695" s="6"/>
      <c r="CO695" s="6"/>
      <c r="CP695" s="6"/>
      <c r="CQ695" s="6"/>
      <c r="CR695" s="6"/>
      <c r="CS695" s="6"/>
      <c r="CT695" s="6"/>
      <c r="CU695" s="6"/>
      <c r="CV695" s="6"/>
      <c r="CW695" s="6"/>
      <c r="CX695" s="6"/>
      <c r="CY695" s="6"/>
      <c r="CZ695" s="6"/>
      <c r="DA695" s="6"/>
      <c r="DB695" s="6"/>
      <c r="DC695" s="6"/>
      <c r="DD695" s="6"/>
      <c r="DE695" s="6"/>
      <c r="DF695" s="6"/>
      <c r="DG695" s="6"/>
      <c r="DH695" s="6"/>
      <c r="DI695" s="9"/>
      <c r="DJ695" s="9"/>
      <c r="DK695" s="9"/>
      <c r="DL695" s="9"/>
      <c r="DM695" s="9"/>
      <c r="DN695" s="9"/>
      <c r="DO695" s="9"/>
      <c r="DP695" s="9"/>
      <c r="DQ695" s="9"/>
      <c r="DR695" s="6"/>
      <c r="DS695" s="6"/>
      <c r="DT695" s="6"/>
      <c r="DU695" s="6"/>
      <c r="DV695" s="6"/>
      <c r="DW695" s="6"/>
      <c r="DX695" s="6"/>
      <c r="DY695" s="6"/>
      <c r="DZ695" s="6"/>
      <c r="EA695" s="6"/>
      <c r="EB695" s="6"/>
      <c r="EC695" s="6"/>
      <c r="ED695" s="6"/>
      <c r="EE695" s="6"/>
      <c r="EF695" s="6"/>
      <c r="EG695" s="6"/>
    </row>
    <row r="696" ht="13.5" customHeight="1">
      <c r="A696" s="6"/>
      <c r="B696" s="2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7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8"/>
      <c r="AE696" s="8"/>
      <c r="AF696" s="8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  <c r="BT696" s="6"/>
      <c r="BU696" s="6"/>
      <c r="BV696" s="6"/>
      <c r="BW696" s="6"/>
      <c r="BX696" s="6"/>
      <c r="BY696" s="6"/>
      <c r="BZ696" s="6"/>
      <c r="CA696" s="6"/>
      <c r="CB696" s="6"/>
      <c r="CC696" s="6"/>
      <c r="CD696" s="6"/>
      <c r="CE696" s="6"/>
      <c r="CF696" s="6"/>
      <c r="CG696" s="6"/>
      <c r="CH696" s="6"/>
      <c r="CI696" s="6"/>
      <c r="CJ696" s="6"/>
      <c r="CK696" s="6"/>
      <c r="CL696" s="6"/>
      <c r="CM696" s="6"/>
      <c r="CN696" s="6"/>
      <c r="CO696" s="6"/>
      <c r="CP696" s="6"/>
      <c r="CQ696" s="6"/>
      <c r="CR696" s="6"/>
      <c r="CS696" s="6"/>
      <c r="CT696" s="6"/>
      <c r="CU696" s="6"/>
      <c r="CV696" s="6"/>
      <c r="CW696" s="6"/>
      <c r="CX696" s="6"/>
      <c r="CY696" s="6"/>
      <c r="CZ696" s="6"/>
      <c r="DA696" s="6"/>
      <c r="DB696" s="6"/>
      <c r="DC696" s="6"/>
      <c r="DD696" s="6"/>
      <c r="DE696" s="6"/>
      <c r="DF696" s="6"/>
      <c r="DG696" s="6"/>
      <c r="DH696" s="6"/>
      <c r="DI696" s="9"/>
      <c r="DJ696" s="9"/>
      <c r="DK696" s="9"/>
      <c r="DL696" s="9"/>
      <c r="DM696" s="9"/>
      <c r="DN696" s="9"/>
      <c r="DO696" s="9"/>
      <c r="DP696" s="9"/>
      <c r="DQ696" s="9"/>
      <c r="DR696" s="6"/>
      <c r="DS696" s="6"/>
      <c r="DT696" s="6"/>
      <c r="DU696" s="6"/>
      <c r="DV696" s="6"/>
      <c r="DW696" s="6"/>
      <c r="DX696" s="6"/>
      <c r="DY696" s="6"/>
      <c r="DZ696" s="6"/>
      <c r="EA696" s="6"/>
      <c r="EB696" s="6"/>
      <c r="EC696" s="6"/>
      <c r="ED696" s="6"/>
      <c r="EE696" s="6"/>
      <c r="EF696" s="6"/>
      <c r="EG696" s="6"/>
    </row>
    <row r="697" ht="13.5" customHeight="1">
      <c r="A697" s="6"/>
      <c r="B697" s="2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7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8"/>
      <c r="AE697" s="8"/>
      <c r="AF697" s="8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  <c r="BT697" s="6"/>
      <c r="BU697" s="6"/>
      <c r="BV697" s="6"/>
      <c r="BW697" s="6"/>
      <c r="BX697" s="6"/>
      <c r="BY697" s="6"/>
      <c r="BZ697" s="6"/>
      <c r="CA697" s="6"/>
      <c r="CB697" s="6"/>
      <c r="CC697" s="6"/>
      <c r="CD697" s="6"/>
      <c r="CE697" s="6"/>
      <c r="CF697" s="6"/>
      <c r="CG697" s="6"/>
      <c r="CH697" s="6"/>
      <c r="CI697" s="6"/>
      <c r="CJ697" s="6"/>
      <c r="CK697" s="6"/>
      <c r="CL697" s="6"/>
      <c r="CM697" s="6"/>
      <c r="CN697" s="6"/>
      <c r="CO697" s="6"/>
      <c r="CP697" s="6"/>
      <c r="CQ697" s="6"/>
      <c r="CR697" s="6"/>
      <c r="CS697" s="6"/>
      <c r="CT697" s="6"/>
      <c r="CU697" s="6"/>
      <c r="CV697" s="6"/>
      <c r="CW697" s="6"/>
      <c r="CX697" s="6"/>
      <c r="CY697" s="6"/>
      <c r="CZ697" s="6"/>
      <c r="DA697" s="6"/>
      <c r="DB697" s="6"/>
      <c r="DC697" s="6"/>
      <c r="DD697" s="6"/>
      <c r="DE697" s="6"/>
      <c r="DF697" s="6"/>
      <c r="DG697" s="6"/>
      <c r="DH697" s="6"/>
      <c r="DI697" s="9"/>
      <c r="DJ697" s="9"/>
      <c r="DK697" s="9"/>
      <c r="DL697" s="9"/>
      <c r="DM697" s="9"/>
      <c r="DN697" s="9"/>
      <c r="DO697" s="9"/>
      <c r="DP697" s="9"/>
      <c r="DQ697" s="9"/>
      <c r="DR697" s="6"/>
      <c r="DS697" s="6"/>
      <c r="DT697" s="6"/>
      <c r="DU697" s="6"/>
      <c r="DV697" s="6"/>
      <c r="DW697" s="6"/>
      <c r="DX697" s="6"/>
      <c r="DY697" s="6"/>
      <c r="DZ697" s="6"/>
      <c r="EA697" s="6"/>
      <c r="EB697" s="6"/>
      <c r="EC697" s="6"/>
      <c r="ED697" s="6"/>
      <c r="EE697" s="6"/>
      <c r="EF697" s="6"/>
      <c r="EG697" s="6"/>
    </row>
    <row r="698" ht="13.5" customHeight="1">
      <c r="A698" s="6"/>
      <c r="B698" s="2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7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8"/>
      <c r="AE698" s="8"/>
      <c r="AF698" s="8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  <c r="BT698" s="6"/>
      <c r="BU698" s="6"/>
      <c r="BV698" s="6"/>
      <c r="BW698" s="6"/>
      <c r="BX698" s="6"/>
      <c r="BY698" s="6"/>
      <c r="BZ698" s="6"/>
      <c r="CA698" s="6"/>
      <c r="CB698" s="6"/>
      <c r="CC698" s="6"/>
      <c r="CD698" s="6"/>
      <c r="CE698" s="6"/>
      <c r="CF698" s="6"/>
      <c r="CG698" s="6"/>
      <c r="CH698" s="6"/>
      <c r="CI698" s="6"/>
      <c r="CJ698" s="6"/>
      <c r="CK698" s="6"/>
      <c r="CL698" s="6"/>
      <c r="CM698" s="6"/>
      <c r="CN698" s="6"/>
      <c r="CO698" s="6"/>
      <c r="CP698" s="6"/>
      <c r="CQ698" s="6"/>
      <c r="CR698" s="6"/>
      <c r="CS698" s="6"/>
      <c r="CT698" s="6"/>
      <c r="CU698" s="6"/>
      <c r="CV698" s="6"/>
      <c r="CW698" s="6"/>
      <c r="CX698" s="6"/>
      <c r="CY698" s="6"/>
      <c r="CZ698" s="6"/>
      <c r="DA698" s="6"/>
      <c r="DB698" s="6"/>
      <c r="DC698" s="6"/>
      <c r="DD698" s="6"/>
      <c r="DE698" s="6"/>
      <c r="DF698" s="6"/>
      <c r="DG698" s="6"/>
      <c r="DH698" s="6"/>
      <c r="DI698" s="9"/>
      <c r="DJ698" s="9"/>
      <c r="DK698" s="9"/>
      <c r="DL698" s="9"/>
      <c r="DM698" s="9"/>
      <c r="DN698" s="9"/>
      <c r="DO698" s="9"/>
      <c r="DP698" s="9"/>
      <c r="DQ698" s="9"/>
      <c r="DR698" s="6"/>
      <c r="DS698" s="6"/>
      <c r="DT698" s="6"/>
      <c r="DU698" s="6"/>
      <c r="DV698" s="6"/>
      <c r="DW698" s="6"/>
      <c r="DX698" s="6"/>
      <c r="DY698" s="6"/>
      <c r="DZ698" s="6"/>
      <c r="EA698" s="6"/>
      <c r="EB698" s="6"/>
      <c r="EC698" s="6"/>
      <c r="ED698" s="6"/>
      <c r="EE698" s="6"/>
      <c r="EF698" s="6"/>
      <c r="EG698" s="6"/>
    </row>
    <row r="699" ht="13.5" customHeight="1">
      <c r="A699" s="6"/>
      <c r="B699" s="2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7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8"/>
      <c r="AE699" s="8"/>
      <c r="AF699" s="8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  <c r="BT699" s="6"/>
      <c r="BU699" s="6"/>
      <c r="BV699" s="6"/>
      <c r="BW699" s="6"/>
      <c r="BX699" s="6"/>
      <c r="BY699" s="6"/>
      <c r="BZ699" s="6"/>
      <c r="CA699" s="6"/>
      <c r="CB699" s="6"/>
      <c r="CC699" s="6"/>
      <c r="CD699" s="6"/>
      <c r="CE699" s="6"/>
      <c r="CF699" s="6"/>
      <c r="CG699" s="6"/>
      <c r="CH699" s="6"/>
      <c r="CI699" s="6"/>
      <c r="CJ699" s="6"/>
      <c r="CK699" s="6"/>
      <c r="CL699" s="6"/>
      <c r="CM699" s="6"/>
      <c r="CN699" s="6"/>
      <c r="CO699" s="6"/>
      <c r="CP699" s="6"/>
      <c r="CQ699" s="6"/>
      <c r="CR699" s="6"/>
      <c r="CS699" s="6"/>
      <c r="CT699" s="6"/>
      <c r="CU699" s="6"/>
      <c r="CV699" s="6"/>
      <c r="CW699" s="6"/>
      <c r="CX699" s="6"/>
      <c r="CY699" s="6"/>
      <c r="CZ699" s="6"/>
      <c r="DA699" s="6"/>
      <c r="DB699" s="6"/>
      <c r="DC699" s="6"/>
      <c r="DD699" s="6"/>
      <c r="DE699" s="6"/>
      <c r="DF699" s="6"/>
      <c r="DG699" s="6"/>
      <c r="DH699" s="6"/>
      <c r="DI699" s="9"/>
      <c r="DJ699" s="9"/>
      <c r="DK699" s="9"/>
      <c r="DL699" s="9"/>
      <c r="DM699" s="9"/>
      <c r="DN699" s="9"/>
      <c r="DO699" s="9"/>
      <c r="DP699" s="9"/>
      <c r="DQ699" s="9"/>
      <c r="DR699" s="6"/>
      <c r="DS699" s="6"/>
      <c r="DT699" s="6"/>
      <c r="DU699" s="6"/>
      <c r="DV699" s="6"/>
      <c r="DW699" s="6"/>
      <c r="DX699" s="6"/>
      <c r="DY699" s="6"/>
      <c r="DZ699" s="6"/>
      <c r="EA699" s="6"/>
      <c r="EB699" s="6"/>
      <c r="EC699" s="6"/>
      <c r="ED699" s="6"/>
      <c r="EE699" s="6"/>
      <c r="EF699" s="6"/>
      <c r="EG699" s="6"/>
    </row>
    <row r="700" ht="13.5" customHeight="1">
      <c r="A700" s="6"/>
      <c r="B700" s="2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7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8"/>
      <c r="AE700" s="8"/>
      <c r="AF700" s="8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  <c r="BT700" s="6"/>
      <c r="BU700" s="6"/>
      <c r="BV700" s="6"/>
      <c r="BW700" s="6"/>
      <c r="BX700" s="6"/>
      <c r="BY700" s="6"/>
      <c r="BZ700" s="6"/>
      <c r="CA700" s="6"/>
      <c r="CB700" s="6"/>
      <c r="CC700" s="6"/>
      <c r="CD700" s="6"/>
      <c r="CE700" s="6"/>
      <c r="CF700" s="6"/>
      <c r="CG700" s="6"/>
      <c r="CH700" s="6"/>
      <c r="CI700" s="6"/>
      <c r="CJ700" s="6"/>
      <c r="CK700" s="6"/>
      <c r="CL700" s="6"/>
      <c r="CM700" s="6"/>
      <c r="CN700" s="6"/>
      <c r="CO700" s="6"/>
      <c r="CP700" s="6"/>
      <c r="CQ700" s="6"/>
      <c r="CR700" s="6"/>
      <c r="CS700" s="6"/>
      <c r="CT700" s="6"/>
      <c r="CU700" s="6"/>
      <c r="CV700" s="6"/>
      <c r="CW700" s="6"/>
      <c r="CX700" s="6"/>
      <c r="CY700" s="6"/>
      <c r="CZ700" s="6"/>
      <c r="DA700" s="6"/>
      <c r="DB700" s="6"/>
      <c r="DC700" s="6"/>
      <c r="DD700" s="6"/>
      <c r="DE700" s="6"/>
      <c r="DF700" s="6"/>
      <c r="DG700" s="6"/>
      <c r="DH700" s="6"/>
      <c r="DI700" s="9"/>
      <c r="DJ700" s="9"/>
      <c r="DK700" s="9"/>
      <c r="DL700" s="9"/>
      <c r="DM700" s="9"/>
      <c r="DN700" s="9"/>
      <c r="DO700" s="9"/>
      <c r="DP700" s="9"/>
      <c r="DQ700" s="9"/>
      <c r="DR700" s="6"/>
      <c r="DS700" s="6"/>
      <c r="DT700" s="6"/>
      <c r="DU700" s="6"/>
      <c r="DV700" s="6"/>
      <c r="DW700" s="6"/>
      <c r="DX700" s="6"/>
      <c r="DY700" s="6"/>
      <c r="DZ700" s="6"/>
      <c r="EA700" s="6"/>
      <c r="EB700" s="6"/>
      <c r="EC700" s="6"/>
      <c r="ED700" s="6"/>
      <c r="EE700" s="6"/>
      <c r="EF700" s="6"/>
      <c r="EG700" s="6"/>
    </row>
    <row r="701" ht="13.5" customHeight="1">
      <c r="A701" s="6"/>
      <c r="B701" s="2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7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8"/>
      <c r="AE701" s="8"/>
      <c r="AF701" s="8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  <c r="BT701" s="6"/>
      <c r="BU701" s="6"/>
      <c r="BV701" s="6"/>
      <c r="BW701" s="6"/>
      <c r="BX701" s="6"/>
      <c r="BY701" s="6"/>
      <c r="BZ701" s="6"/>
      <c r="CA701" s="6"/>
      <c r="CB701" s="6"/>
      <c r="CC701" s="6"/>
      <c r="CD701" s="6"/>
      <c r="CE701" s="6"/>
      <c r="CF701" s="6"/>
      <c r="CG701" s="6"/>
      <c r="CH701" s="6"/>
      <c r="CI701" s="6"/>
      <c r="CJ701" s="6"/>
      <c r="CK701" s="6"/>
      <c r="CL701" s="6"/>
      <c r="CM701" s="6"/>
      <c r="CN701" s="6"/>
      <c r="CO701" s="6"/>
      <c r="CP701" s="6"/>
      <c r="CQ701" s="6"/>
      <c r="CR701" s="6"/>
      <c r="CS701" s="6"/>
      <c r="CT701" s="6"/>
      <c r="CU701" s="6"/>
      <c r="CV701" s="6"/>
      <c r="CW701" s="6"/>
      <c r="CX701" s="6"/>
      <c r="CY701" s="6"/>
      <c r="CZ701" s="6"/>
      <c r="DA701" s="6"/>
      <c r="DB701" s="6"/>
      <c r="DC701" s="6"/>
      <c r="DD701" s="6"/>
      <c r="DE701" s="6"/>
      <c r="DF701" s="6"/>
      <c r="DG701" s="6"/>
      <c r="DH701" s="6"/>
      <c r="DI701" s="9"/>
      <c r="DJ701" s="9"/>
      <c r="DK701" s="9"/>
      <c r="DL701" s="9"/>
      <c r="DM701" s="9"/>
      <c r="DN701" s="9"/>
      <c r="DO701" s="9"/>
      <c r="DP701" s="9"/>
      <c r="DQ701" s="9"/>
      <c r="DR701" s="6"/>
      <c r="DS701" s="6"/>
      <c r="DT701" s="6"/>
      <c r="DU701" s="6"/>
      <c r="DV701" s="6"/>
      <c r="DW701" s="6"/>
      <c r="DX701" s="6"/>
      <c r="DY701" s="6"/>
      <c r="DZ701" s="6"/>
      <c r="EA701" s="6"/>
      <c r="EB701" s="6"/>
      <c r="EC701" s="6"/>
      <c r="ED701" s="6"/>
      <c r="EE701" s="6"/>
      <c r="EF701" s="6"/>
      <c r="EG701" s="6"/>
    </row>
    <row r="702" ht="13.5" customHeight="1">
      <c r="A702" s="6"/>
      <c r="B702" s="2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7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8"/>
      <c r="AE702" s="8"/>
      <c r="AF702" s="8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  <c r="BT702" s="6"/>
      <c r="BU702" s="6"/>
      <c r="BV702" s="6"/>
      <c r="BW702" s="6"/>
      <c r="BX702" s="6"/>
      <c r="BY702" s="6"/>
      <c r="BZ702" s="6"/>
      <c r="CA702" s="6"/>
      <c r="CB702" s="6"/>
      <c r="CC702" s="6"/>
      <c r="CD702" s="6"/>
      <c r="CE702" s="6"/>
      <c r="CF702" s="6"/>
      <c r="CG702" s="6"/>
      <c r="CH702" s="6"/>
      <c r="CI702" s="6"/>
      <c r="CJ702" s="6"/>
      <c r="CK702" s="6"/>
      <c r="CL702" s="6"/>
      <c r="CM702" s="6"/>
      <c r="CN702" s="6"/>
      <c r="CO702" s="6"/>
      <c r="CP702" s="6"/>
      <c r="CQ702" s="6"/>
      <c r="CR702" s="6"/>
      <c r="CS702" s="6"/>
      <c r="CT702" s="6"/>
      <c r="CU702" s="6"/>
      <c r="CV702" s="6"/>
      <c r="CW702" s="6"/>
      <c r="CX702" s="6"/>
      <c r="CY702" s="6"/>
      <c r="CZ702" s="6"/>
      <c r="DA702" s="6"/>
      <c r="DB702" s="6"/>
      <c r="DC702" s="6"/>
      <c r="DD702" s="6"/>
      <c r="DE702" s="6"/>
      <c r="DF702" s="6"/>
      <c r="DG702" s="6"/>
      <c r="DH702" s="6"/>
      <c r="DI702" s="9"/>
      <c r="DJ702" s="9"/>
      <c r="DK702" s="9"/>
      <c r="DL702" s="9"/>
      <c r="DM702" s="9"/>
      <c r="DN702" s="9"/>
      <c r="DO702" s="9"/>
      <c r="DP702" s="9"/>
      <c r="DQ702" s="9"/>
      <c r="DR702" s="6"/>
      <c r="DS702" s="6"/>
      <c r="DT702" s="6"/>
      <c r="DU702" s="6"/>
      <c r="DV702" s="6"/>
      <c r="DW702" s="6"/>
      <c r="DX702" s="6"/>
      <c r="DY702" s="6"/>
      <c r="DZ702" s="6"/>
      <c r="EA702" s="6"/>
      <c r="EB702" s="6"/>
      <c r="EC702" s="6"/>
      <c r="ED702" s="6"/>
      <c r="EE702" s="6"/>
      <c r="EF702" s="6"/>
      <c r="EG702" s="6"/>
    </row>
    <row r="703" ht="13.5" customHeight="1">
      <c r="A703" s="6"/>
      <c r="B703" s="2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7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8"/>
      <c r="AE703" s="8"/>
      <c r="AF703" s="8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  <c r="BT703" s="6"/>
      <c r="BU703" s="6"/>
      <c r="BV703" s="6"/>
      <c r="BW703" s="6"/>
      <c r="BX703" s="6"/>
      <c r="BY703" s="6"/>
      <c r="BZ703" s="6"/>
      <c r="CA703" s="6"/>
      <c r="CB703" s="6"/>
      <c r="CC703" s="6"/>
      <c r="CD703" s="6"/>
      <c r="CE703" s="6"/>
      <c r="CF703" s="6"/>
      <c r="CG703" s="6"/>
      <c r="CH703" s="6"/>
      <c r="CI703" s="6"/>
      <c r="CJ703" s="6"/>
      <c r="CK703" s="6"/>
      <c r="CL703" s="6"/>
      <c r="CM703" s="6"/>
      <c r="CN703" s="6"/>
      <c r="CO703" s="6"/>
      <c r="CP703" s="6"/>
      <c r="CQ703" s="6"/>
      <c r="CR703" s="6"/>
      <c r="CS703" s="6"/>
      <c r="CT703" s="6"/>
      <c r="CU703" s="6"/>
      <c r="CV703" s="6"/>
      <c r="CW703" s="6"/>
      <c r="CX703" s="6"/>
      <c r="CY703" s="6"/>
      <c r="CZ703" s="6"/>
      <c r="DA703" s="6"/>
      <c r="DB703" s="6"/>
      <c r="DC703" s="6"/>
      <c r="DD703" s="6"/>
      <c r="DE703" s="6"/>
      <c r="DF703" s="6"/>
      <c r="DG703" s="6"/>
      <c r="DH703" s="6"/>
      <c r="DI703" s="9"/>
      <c r="DJ703" s="9"/>
      <c r="DK703" s="9"/>
      <c r="DL703" s="9"/>
      <c r="DM703" s="9"/>
      <c r="DN703" s="9"/>
      <c r="DO703" s="9"/>
      <c r="DP703" s="9"/>
      <c r="DQ703" s="9"/>
      <c r="DR703" s="6"/>
      <c r="DS703" s="6"/>
      <c r="DT703" s="6"/>
      <c r="DU703" s="6"/>
      <c r="DV703" s="6"/>
      <c r="DW703" s="6"/>
      <c r="DX703" s="6"/>
      <c r="DY703" s="6"/>
      <c r="DZ703" s="6"/>
      <c r="EA703" s="6"/>
      <c r="EB703" s="6"/>
      <c r="EC703" s="6"/>
      <c r="ED703" s="6"/>
      <c r="EE703" s="6"/>
      <c r="EF703" s="6"/>
      <c r="EG703" s="6"/>
    </row>
    <row r="704" ht="13.5" customHeight="1">
      <c r="A704" s="6"/>
      <c r="B704" s="2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7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8"/>
      <c r="AE704" s="8"/>
      <c r="AF704" s="8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  <c r="BT704" s="6"/>
      <c r="BU704" s="6"/>
      <c r="BV704" s="6"/>
      <c r="BW704" s="6"/>
      <c r="BX704" s="6"/>
      <c r="BY704" s="6"/>
      <c r="BZ704" s="6"/>
      <c r="CA704" s="6"/>
      <c r="CB704" s="6"/>
      <c r="CC704" s="6"/>
      <c r="CD704" s="6"/>
      <c r="CE704" s="6"/>
      <c r="CF704" s="6"/>
      <c r="CG704" s="6"/>
      <c r="CH704" s="6"/>
      <c r="CI704" s="6"/>
      <c r="CJ704" s="6"/>
      <c r="CK704" s="6"/>
      <c r="CL704" s="6"/>
      <c r="CM704" s="6"/>
      <c r="CN704" s="6"/>
      <c r="CO704" s="6"/>
      <c r="CP704" s="6"/>
      <c r="CQ704" s="6"/>
      <c r="CR704" s="6"/>
      <c r="CS704" s="6"/>
      <c r="CT704" s="6"/>
      <c r="CU704" s="6"/>
      <c r="CV704" s="6"/>
      <c r="CW704" s="6"/>
      <c r="CX704" s="6"/>
      <c r="CY704" s="6"/>
      <c r="CZ704" s="6"/>
      <c r="DA704" s="6"/>
      <c r="DB704" s="6"/>
      <c r="DC704" s="6"/>
      <c r="DD704" s="6"/>
      <c r="DE704" s="6"/>
      <c r="DF704" s="6"/>
      <c r="DG704" s="6"/>
      <c r="DH704" s="6"/>
      <c r="DI704" s="9"/>
      <c r="DJ704" s="9"/>
      <c r="DK704" s="9"/>
      <c r="DL704" s="9"/>
      <c r="DM704" s="9"/>
      <c r="DN704" s="9"/>
      <c r="DO704" s="9"/>
      <c r="DP704" s="9"/>
      <c r="DQ704" s="9"/>
      <c r="DR704" s="6"/>
      <c r="DS704" s="6"/>
      <c r="DT704" s="6"/>
      <c r="DU704" s="6"/>
      <c r="DV704" s="6"/>
      <c r="DW704" s="6"/>
      <c r="DX704" s="6"/>
      <c r="DY704" s="6"/>
      <c r="DZ704" s="6"/>
      <c r="EA704" s="6"/>
      <c r="EB704" s="6"/>
      <c r="EC704" s="6"/>
      <c r="ED704" s="6"/>
      <c r="EE704" s="6"/>
      <c r="EF704" s="6"/>
      <c r="EG704" s="6"/>
    </row>
    <row r="705" ht="13.5" customHeight="1">
      <c r="A705" s="6"/>
      <c r="B705" s="2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7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8"/>
      <c r="AE705" s="8"/>
      <c r="AF705" s="8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  <c r="BT705" s="6"/>
      <c r="BU705" s="6"/>
      <c r="BV705" s="6"/>
      <c r="BW705" s="6"/>
      <c r="BX705" s="6"/>
      <c r="BY705" s="6"/>
      <c r="BZ705" s="6"/>
      <c r="CA705" s="6"/>
      <c r="CB705" s="6"/>
      <c r="CC705" s="6"/>
      <c r="CD705" s="6"/>
      <c r="CE705" s="6"/>
      <c r="CF705" s="6"/>
      <c r="CG705" s="6"/>
      <c r="CH705" s="6"/>
      <c r="CI705" s="6"/>
      <c r="CJ705" s="6"/>
      <c r="CK705" s="6"/>
      <c r="CL705" s="6"/>
      <c r="CM705" s="6"/>
      <c r="CN705" s="6"/>
      <c r="CO705" s="6"/>
      <c r="CP705" s="6"/>
      <c r="CQ705" s="6"/>
      <c r="CR705" s="6"/>
      <c r="CS705" s="6"/>
      <c r="CT705" s="6"/>
      <c r="CU705" s="6"/>
      <c r="CV705" s="6"/>
      <c r="CW705" s="6"/>
      <c r="CX705" s="6"/>
      <c r="CY705" s="6"/>
      <c r="CZ705" s="6"/>
      <c r="DA705" s="6"/>
      <c r="DB705" s="6"/>
      <c r="DC705" s="6"/>
      <c r="DD705" s="6"/>
      <c r="DE705" s="6"/>
      <c r="DF705" s="6"/>
      <c r="DG705" s="6"/>
      <c r="DH705" s="6"/>
      <c r="DI705" s="9"/>
      <c r="DJ705" s="9"/>
      <c r="DK705" s="9"/>
      <c r="DL705" s="9"/>
      <c r="DM705" s="9"/>
      <c r="DN705" s="9"/>
      <c r="DO705" s="9"/>
      <c r="DP705" s="9"/>
      <c r="DQ705" s="9"/>
      <c r="DR705" s="6"/>
      <c r="DS705" s="6"/>
      <c r="DT705" s="6"/>
      <c r="DU705" s="6"/>
      <c r="DV705" s="6"/>
      <c r="DW705" s="6"/>
      <c r="DX705" s="6"/>
      <c r="DY705" s="6"/>
      <c r="DZ705" s="6"/>
      <c r="EA705" s="6"/>
      <c r="EB705" s="6"/>
      <c r="EC705" s="6"/>
      <c r="ED705" s="6"/>
      <c r="EE705" s="6"/>
      <c r="EF705" s="6"/>
      <c r="EG705" s="6"/>
    </row>
    <row r="706" ht="13.5" customHeight="1">
      <c r="A706" s="6"/>
      <c r="B706" s="2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7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8"/>
      <c r="AE706" s="8"/>
      <c r="AF706" s="8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  <c r="BT706" s="6"/>
      <c r="BU706" s="6"/>
      <c r="BV706" s="6"/>
      <c r="BW706" s="6"/>
      <c r="BX706" s="6"/>
      <c r="BY706" s="6"/>
      <c r="BZ706" s="6"/>
      <c r="CA706" s="6"/>
      <c r="CB706" s="6"/>
      <c r="CC706" s="6"/>
      <c r="CD706" s="6"/>
      <c r="CE706" s="6"/>
      <c r="CF706" s="6"/>
      <c r="CG706" s="6"/>
      <c r="CH706" s="6"/>
      <c r="CI706" s="6"/>
      <c r="CJ706" s="6"/>
      <c r="CK706" s="6"/>
      <c r="CL706" s="6"/>
      <c r="CM706" s="6"/>
      <c r="CN706" s="6"/>
      <c r="CO706" s="6"/>
      <c r="CP706" s="6"/>
      <c r="CQ706" s="6"/>
      <c r="CR706" s="6"/>
      <c r="CS706" s="6"/>
      <c r="CT706" s="6"/>
      <c r="CU706" s="6"/>
      <c r="CV706" s="6"/>
      <c r="CW706" s="6"/>
      <c r="CX706" s="6"/>
      <c r="CY706" s="6"/>
      <c r="CZ706" s="6"/>
      <c r="DA706" s="6"/>
      <c r="DB706" s="6"/>
      <c r="DC706" s="6"/>
      <c r="DD706" s="6"/>
      <c r="DE706" s="6"/>
      <c r="DF706" s="6"/>
      <c r="DG706" s="6"/>
      <c r="DH706" s="6"/>
      <c r="DI706" s="9"/>
      <c r="DJ706" s="9"/>
      <c r="DK706" s="9"/>
      <c r="DL706" s="9"/>
      <c r="DM706" s="9"/>
      <c r="DN706" s="9"/>
      <c r="DO706" s="9"/>
      <c r="DP706" s="9"/>
      <c r="DQ706" s="9"/>
      <c r="DR706" s="6"/>
      <c r="DS706" s="6"/>
      <c r="DT706" s="6"/>
      <c r="DU706" s="6"/>
      <c r="DV706" s="6"/>
      <c r="DW706" s="6"/>
      <c r="DX706" s="6"/>
      <c r="DY706" s="6"/>
      <c r="DZ706" s="6"/>
      <c r="EA706" s="6"/>
      <c r="EB706" s="6"/>
      <c r="EC706" s="6"/>
      <c r="ED706" s="6"/>
      <c r="EE706" s="6"/>
      <c r="EF706" s="6"/>
      <c r="EG706" s="6"/>
    </row>
    <row r="707" ht="13.5" customHeight="1">
      <c r="A707" s="6"/>
      <c r="B707" s="2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7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8"/>
      <c r="AE707" s="8"/>
      <c r="AF707" s="8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  <c r="BT707" s="6"/>
      <c r="BU707" s="6"/>
      <c r="BV707" s="6"/>
      <c r="BW707" s="6"/>
      <c r="BX707" s="6"/>
      <c r="BY707" s="6"/>
      <c r="BZ707" s="6"/>
      <c r="CA707" s="6"/>
      <c r="CB707" s="6"/>
      <c r="CC707" s="6"/>
      <c r="CD707" s="6"/>
      <c r="CE707" s="6"/>
      <c r="CF707" s="6"/>
      <c r="CG707" s="6"/>
      <c r="CH707" s="6"/>
      <c r="CI707" s="6"/>
      <c r="CJ707" s="6"/>
      <c r="CK707" s="6"/>
      <c r="CL707" s="6"/>
      <c r="CM707" s="6"/>
      <c r="CN707" s="6"/>
      <c r="CO707" s="6"/>
      <c r="CP707" s="6"/>
      <c r="CQ707" s="6"/>
      <c r="CR707" s="6"/>
      <c r="CS707" s="6"/>
      <c r="CT707" s="6"/>
      <c r="CU707" s="6"/>
      <c r="CV707" s="6"/>
      <c r="CW707" s="6"/>
      <c r="CX707" s="6"/>
      <c r="CY707" s="6"/>
      <c r="CZ707" s="6"/>
      <c r="DA707" s="6"/>
      <c r="DB707" s="6"/>
      <c r="DC707" s="6"/>
      <c r="DD707" s="6"/>
      <c r="DE707" s="6"/>
      <c r="DF707" s="6"/>
      <c r="DG707" s="6"/>
      <c r="DH707" s="6"/>
      <c r="DI707" s="9"/>
      <c r="DJ707" s="9"/>
      <c r="DK707" s="9"/>
      <c r="DL707" s="9"/>
      <c r="DM707" s="9"/>
      <c r="DN707" s="9"/>
      <c r="DO707" s="9"/>
      <c r="DP707" s="9"/>
      <c r="DQ707" s="9"/>
      <c r="DR707" s="6"/>
      <c r="DS707" s="6"/>
      <c r="DT707" s="6"/>
      <c r="DU707" s="6"/>
      <c r="DV707" s="6"/>
      <c r="DW707" s="6"/>
      <c r="DX707" s="6"/>
      <c r="DY707" s="6"/>
      <c r="DZ707" s="6"/>
      <c r="EA707" s="6"/>
      <c r="EB707" s="6"/>
      <c r="EC707" s="6"/>
      <c r="ED707" s="6"/>
      <c r="EE707" s="6"/>
      <c r="EF707" s="6"/>
      <c r="EG707" s="6"/>
    </row>
    <row r="708" ht="13.5" customHeight="1">
      <c r="A708" s="6"/>
      <c r="B708" s="2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7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8"/>
      <c r="AE708" s="8"/>
      <c r="AF708" s="8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  <c r="BT708" s="6"/>
      <c r="BU708" s="6"/>
      <c r="BV708" s="6"/>
      <c r="BW708" s="6"/>
      <c r="BX708" s="6"/>
      <c r="BY708" s="6"/>
      <c r="BZ708" s="6"/>
      <c r="CA708" s="6"/>
      <c r="CB708" s="6"/>
      <c r="CC708" s="6"/>
      <c r="CD708" s="6"/>
      <c r="CE708" s="6"/>
      <c r="CF708" s="6"/>
      <c r="CG708" s="6"/>
      <c r="CH708" s="6"/>
      <c r="CI708" s="6"/>
      <c r="CJ708" s="6"/>
      <c r="CK708" s="6"/>
      <c r="CL708" s="6"/>
      <c r="CM708" s="6"/>
      <c r="CN708" s="6"/>
      <c r="CO708" s="6"/>
      <c r="CP708" s="6"/>
      <c r="CQ708" s="6"/>
      <c r="CR708" s="6"/>
      <c r="CS708" s="6"/>
      <c r="CT708" s="6"/>
      <c r="CU708" s="6"/>
      <c r="CV708" s="6"/>
      <c r="CW708" s="6"/>
      <c r="CX708" s="6"/>
      <c r="CY708" s="6"/>
      <c r="CZ708" s="6"/>
      <c r="DA708" s="6"/>
      <c r="DB708" s="6"/>
      <c r="DC708" s="6"/>
      <c r="DD708" s="6"/>
      <c r="DE708" s="6"/>
      <c r="DF708" s="6"/>
      <c r="DG708" s="6"/>
      <c r="DH708" s="6"/>
      <c r="DI708" s="9"/>
      <c r="DJ708" s="9"/>
      <c r="DK708" s="9"/>
      <c r="DL708" s="9"/>
      <c r="DM708" s="9"/>
      <c r="DN708" s="9"/>
      <c r="DO708" s="9"/>
      <c r="DP708" s="9"/>
      <c r="DQ708" s="9"/>
      <c r="DR708" s="6"/>
      <c r="DS708" s="6"/>
      <c r="DT708" s="6"/>
      <c r="DU708" s="6"/>
      <c r="DV708" s="6"/>
      <c r="DW708" s="6"/>
      <c r="DX708" s="6"/>
      <c r="DY708" s="6"/>
      <c r="DZ708" s="6"/>
      <c r="EA708" s="6"/>
      <c r="EB708" s="6"/>
      <c r="EC708" s="6"/>
      <c r="ED708" s="6"/>
      <c r="EE708" s="6"/>
      <c r="EF708" s="6"/>
      <c r="EG708" s="6"/>
    </row>
    <row r="709" ht="13.5" customHeight="1">
      <c r="A709" s="6"/>
      <c r="B709" s="2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7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8"/>
      <c r="AE709" s="8"/>
      <c r="AF709" s="8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  <c r="BT709" s="6"/>
      <c r="BU709" s="6"/>
      <c r="BV709" s="6"/>
      <c r="BW709" s="6"/>
      <c r="BX709" s="6"/>
      <c r="BY709" s="6"/>
      <c r="BZ709" s="6"/>
      <c r="CA709" s="6"/>
      <c r="CB709" s="6"/>
      <c r="CC709" s="6"/>
      <c r="CD709" s="6"/>
      <c r="CE709" s="6"/>
      <c r="CF709" s="6"/>
      <c r="CG709" s="6"/>
      <c r="CH709" s="6"/>
      <c r="CI709" s="6"/>
      <c r="CJ709" s="6"/>
      <c r="CK709" s="6"/>
      <c r="CL709" s="6"/>
      <c r="CM709" s="6"/>
      <c r="CN709" s="6"/>
      <c r="CO709" s="6"/>
      <c r="CP709" s="6"/>
      <c r="CQ709" s="6"/>
      <c r="CR709" s="6"/>
      <c r="CS709" s="6"/>
      <c r="CT709" s="6"/>
      <c r="CU709" s="6"/>
      <c r="CV709" s="6"/>
      <c r="CW709" s="6"/>
      <c r="CX709" s="6"/>
      <c r="CY709" s="6"/>
      <c r="CZ709" s="6"/>
      <c r="DA709" s="6"/>
      <c r="DB709" s="6"/>
      <c r="DC709" s="6"/>
      <c r="DD709" s="6"/>
      <c r="DE709" s="6"/>
      <c r="DF709" s="6"/>
      <c r="DG709" s="6"/>
      <c r="DH709" s="6"/>
      <c r="DI709" s="9"/>
      <c r="DJ709" s="9"/>
      <c r="DK709" s="9"/>
      <c r="DL709" s="9"/>
      <c r="DM709" s="9"/>
      <c r="DN709" s="9"/>
      <c r="DO709" s="9"/>
      <c r="DP709" s="9"/>
      <c r="DQ709" s="9"/>
      <c r="DR709" s="6"/>
      <c r="DS709" s="6"/>
      <c r="DT709" s="6"/>
      <c r="DU709" s="6"/>
      <c r="DV709" s="6"/>
      <c r="DW709" s="6"/>
      <c r="DX709" s="6"/>
      <c r="DY709" s="6"/>
      <c r="DZ709" s="6"/>
      <c r="EA709" s="6"/>
      <c r="EB709" s="6"/>
      <c r="EC709" s="6"/>
      <c r="ED709" s="6"/>
      <c r="EE709" s="6"/>
      <c r="EF709" s="6"/>
      <c r="EG709" s="6"/>
    </row>
    <row r="710" ht="13.5" customHeight="1">
      <c r="A710" s="6"/>
      <c r="B710" s="2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7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8"/>
      <c r="AE710" s="8"/>
      <c r="AF710" s="8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  <c r="BT710" s="6"/>
      <c r="BU710" s="6"/>
      <c r="BV710" s="6"/>
      <c r="BW710" s="6"/>
      <c r="BX710" s="6"/>
      <c r="BY710" s="6"/>
      <c r="BZ710" s="6"/>
      <c r="CA710" s="6"/>
      <c r="CB710" s="6"/>
      <c r="CC710" s="6"/>
      <c r="CD710" s="6"/>
      <c r="CE710" s="6"/>
      <c r="CF710" s="6"/>
      <c r="CG710" s="6"/>
      <c r="CH710" s="6"/>
      <c r="CI710" s="6"/>
      <c r="CJ710" s="6"/>
      <c r="CK710" s="6"/>
      <c r="CL710" s="6"/>
      <c r="CM710" s="6"/>
      <c r="CN710" s="6"/>
      <c r="CO710" s="6"/>
      <c r="CP710" s="6"/>
      <c r="CQ710" s="6"/>
      <c r="CR710" s="6"/>
      <c r="CS710" s="6"/>
      <c r="CT710" s="6"/>
      <c r="CU710" s="6"/>
      <c r="CV710" s="6"/>
      <c r="CW710" s="6"/>
      <c r="CX710" s="6"/>
      <c r="CY710" s="6"/>
      <c r="CZ710" s="6"/>
      <c r="DA710" s="6"/>
      <c r="DB710" s="6"/>
      <c r="DC710" s="6"/>
      <c r="DD710" s="6"/>
      <c r="DE710" s="6"/>
      <c r="DF710" s="6"/>
      <c r="DG710" s="6"/>
      <c r="DH710" s="6"/>
      <c r="DI710" s="9"/>
      <c r="DJ710" s="9"/>
      <c r="DK710" s="9"/>
      <c r="DL710" s="9"/>
      <c r="DM710" s="9"/>
      <c r="DN710" s="9"/>
      <c r="DO710" s="9"/>
      <c r="DP710" s="9"/>
      <c r="DQ710" s="9"/>
      <c r="DR710" s="6"/>
      <c r="DS710" s="6"/>
      <c r="DT710" s="6"/>
      <c r="DU710" s="6"/>
      <c r="DV710" s="6"/>
      <c r="DW710" s="6"/>
      <c r="DX710" s="6"/>
      <c r="DY710" s="6"/>
      <c r="DZ710" s="6"/>
      <c r="EA710" s="6"/>
      <c r="EB710" s="6"/>
      <c r="EC710" s="6"/>
      <c r="ED710" s="6"/>
      <c r="EE710" s="6"/>
      <c r="EF710" s="6"/>
      <c r="EG710" s="6"/>
    </row>
    <row r="711" ht="13.5" customHeight="1">
      <c r="A711" s="6"/>
      <c r="B711" s="2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7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8"/>
      <c r="AE711" s="8"/>
      <c r="AF711" s="8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  <c r="BT711" s="6"/>
      <c r="BU711" s="6"/>
      <c r="BV711" s="6"/>
      <c r="BW711" s="6"/>
      <c r="BX711" s="6"/>
      <c r="BY711" s="6"/>
      <c r="BZ711" s="6"/>
      <c r="CA711" s="6"/>
      <c r="CB711" s="6"/>
      <c r="CC711" s="6"/>
      <c r="CD711" s="6"/>
      <c r="CE711" s="6"/>
      <c r="CF711" s="6"/>
      <c r="CG711" s="6"/>
      <c r="CH711" s="6"/>
      <c r="CI711" s="6"/>
      <c r="CJ711" s="6"/>
      <c r="CK711" s="6"/>
      <c r="CL711" s="6"/>
      <c r="CM711" s="6"/>
      <c r="CN711" s="6"/>
      <c r="CO711" s="6"/>
      <c r="CP711" s="6"/>
      <c r="CQ711" s="6"/>
      <c r="CR711" s="6"/>
      <c r="CS711" s="6"/>
      <c r="CT711" s="6"/>
      <c r="CU711" s="6"/>
      <c r="CV711" s="6"/>
      <c r="CW711" s="6"/>
      <c r="CX711" s="6"/>
      <c r="CY711" s="6"/>
      <c r="CZ711" s="6"/>
      <c r="DA711" s="6"/>
      <c r="DB711" s="6"/>
      <c r="DC711" s="6"/>
      <c r="DD711" s="6"/>
      <c r="DE711" s="6"/>
      <c r="DF711" s="6"/>
      <c r="DG711" s="6"/>
      <c r="DH711" s="6"/>
      <c r="DI711" s="9"/>
      <c r="DJ711" s="9"/>
      <c r="DK711" s="9"/>
      <c r="DL711" s="9"/>
      <c r="DM711" s="9"/>
      <c r="DN711" s="9"/>
      <c r="DO711" s="9"/>
      <c r="DP711" s="9"/>
      <c r="DQ711" s="9"/>
      <c r="DR711" s="6"/>
      <c r="DS711" s="6"/>
      <c r="DT711" s="6"/>
      <c r="DU711" s="6"/>
      <c r="DV711" s="6"/>
      <c r="DW711" s="6"/>
      <c r="DX711" s="6"/>
      <c r="DY711" s="6"/>
      <c r="DZ711" s="6"/>
      <c r="EA711" s="6"/>
      <c r="EB711" s="6"/>
      <c r="EC711" s="6"/>
      <c r="ED711" s="6"/>
      <c r="EE711" s="6"/>
      <c r="EF711" s="6"/>
      <c r="EG711" s="6"/>
    </row>
    <row r="712" ht="13.5" customHeight="1">
      <c r="A712" s="6"/>
      <c r="B712" s="2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7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8"/>
      <c r="AE712" s="8"/>
      <c r="AF712" s="8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  <c r="BT712" s="6"/>
      <c r="BU712" s="6"/>
      <c r="BV712" s="6"/>
      <c r="BW712" s="6"/>
      <c r="BX712" s="6"/>
      <c r="BY712" s="6"/>
      <c r="BZ712" s="6"/>
      <c r="CA712" s="6"/>
      <c r="CB712" s="6"/>
      <c r="CC712" s="6"/>
      <c r="CD712" s="6"/>
      <c r="CE712" s="6"/>
      <c r="CF712" s="6"/>
      <c r="CG712" s="6"/>
      <c r="CH712" s="6"/>
      <c r="CI712" s="6"/>
      <c r="CJ712" s="6"/>
      <c r="CK712" s="6"/>
      <c r="CL712" s="6"/>
      <c r="CM712" s="6"/>
      <c r="CN712" s="6"/>
      <c r="CO712" s="6"/>
      <c r="CP712" s="6"/>
      <c r="CQ712" s="6"/>
      <c r="CR712" s="6"/>
      <c r="CS712" s="6"/>
      <c r="CT712" s="6"/>
      <c r="CU712" s="6"/>
      <c r="CV712" s="6"/>
      <c r="CW712" s="6"/>
      <c r="CX712" s="6"/>
      <c r="CY712" s="6"/>
      <c r="CZ712" s="6"/>
      <c r="DA712" s="6"/>
      <c r="DB712" s="6"/>
      <c r="DC712" s="6"/>
      <c r="DD712" s="6"/>
      <c r="DE712" s="6"/>
      <c r="DF712" s="6"/>
      <c r="DG712" s="6"/>
      <c r="DH712" s="6"/>
      <c r="DI712" s="9"/>
      <c r="DJ712" s="9"/>
      <c r="DK712" s="9"/>
      <c r="DL712" s="9"/>
      <c r="DM712" s="9"/>
      <c r="DN712" s="9"/>
      <c r="DO712" s="9"/>
      <c r="DP712" s="9"/>
      <c r="DQ712" s="9"/>
      <c r="DR712" s="6"/>
      <c r="DS712" s="6"/>
      <c r="DT712" s="6"/>
      <c r="DU712" s="6"/>
      <c r="DV712" s="6"/>
      <c r="DW712" s="6"/>
      <c r="DX712" s="6"/>
      <c r="DY712" s="6"/>
      <c r="DZ712" s="6"/>
      <c r="EA712" s="6"/>
      <c r="EB712" s="6"/>
      <c r="EC712" s="6"/>
      <c r="ED712" s="6"/>
      <c r="EE712" s="6"/>
      <c r="EF712" s="6"/>
      <c r="EG712" s="6"/>
    </row>
    <row r="713" ht="13.5" customHeight="1">
      <c r="A713" s="6"/>
      <c r="B713" s="2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7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8"/>
      <c r="AE713" s="8"/>
      <c r="AF713" s="8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  <c r="BT713" s="6"/>
      <c r="BU713" s="6"/>
      <c r="BV713" s="6"/>
      <c r="BW713" s="6"/>
      <c r="BX713" s="6"/>
      <c r="BY713" s="6"/>
      <c r="BZ713" s="6"/>
      <c r="CA713" s="6"/>
      <c r="CB713" s="6"/>
      <c r="CC713" s="6"/>
      <c r="CD713" s="6"/>
      <c r="CE713" s="6"/>
      <c r="CF713" s="6"/>
      <c r="CG713" s="6"/>
      <c r="CH713" s="6"/>
      <c r="CI713" s="6"/>
      <c r="CJ713" s="6"/>
      <c r="CK713" s="6"/>
      <c r="CL713" s="6"/>
      <c r="CM713" s="6"/>
      <c r="CN713" s="6"/>
      <c r="CO713" s="6"/>
      <c r="CP713" s="6"/>
      <c r="CQ713" s="6"/>
      <c r="CR713" s="6"/>
      <c r="CS713" s="6"/>
      <c r="CT713" s="6"/>
      <c r="CU713" s="6"/>
      <c r="CV713" s="6"/>
      <c r="CW713" s="6"/>
      <c r="CX713" s="6"/>
      <c r="CY713" s="6"/>
      <c r="CZ713" s="6"/>
      <c r="DA713" s="6"/>
      <c r="DB713" s="6"/>
      <c r="DC713" s="6"/>
      <c r="DD713" s="6"/>
      <c r="DE713" s="6"/>
      <c r="DF713" s="6"/>
      <c r="DG713" s="6"/>
      <c r="DH713" s="6"/>
      <c r="DI713" s="9"/>
      <c r="DJ713" s="9"/>
      <c r="DK713" s="9"/>
      <c r="DL713" s="9"/>
      <c r="DM713" s="9"/>
      <c r="DN713" s="9"/>
      <c r="DO713" s="9"/>
      <c r="DP713" s="9"/>
      <c r="DQ713" s="9"/>
      <c r="DR713" s="6"/>
      <c r="DS713" s="6"/>
      <c r="DT713" s="6"/>
      <c r="DU713" s="6"/>
      <c r="DV713" s="6"/>
      <c r="DW713" s="6"/>
      <c r="DX713" s="6"/>
      <c r="DY713" s="6"/>
      <c r="DZ713" s="6"/>
      <c r="EA713" s="6"/>
      <c r="EB713" s="6"/>
      <c r="EC713" s="6"/>
      <c r="ED713" s="6"/>
      <c r="EE713" s="6"/>
      <c r="EF713" s="6"/>
      <c r="EG713" s="6"/>
    </row>
    <row r="714" ht="13.5" customHeight="1">
      <c r="A714" s="6"/>
      <c r="B714" s="2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7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8"/>
      <c r="AE714" s="8"/>
      <c r="AF714" s="8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  <c r="BT714" s="6"/>
      <c r="BU714" s="6"/>
      <c r="BV714" s="6"/>
      <c r="BW714" s="6"/>
      <c r="BX714" s="6"/>
      <c r="BY714" s="6"/>
      <c r="BZ714" s="6"/>
      <c r="CA714" s="6"/>
      <c r="CB714" s="6"/>
      <c r="CC714" s="6"/>
      <c r="CD714" s="6"/>
      <c r="CE714" s="6"/>
      <c r="CF714" s="6"/>
      <c r="CG714" s="6"/>
      <c r="CH714" s="6"/>
      <c r="CI714" s="6"/>
      <c r="CJ714" s="6"/>
      <c r="CK714" s="6"/>
      <c r="CL714" s="6"/>
      <c r="CM714" s="6"/>
      <c r="CN714" s="6"/>
      <c r="CO714" s="6"/>
      <c r="CP714" s="6"/>
      <c r="CQ714" s="6"/>
      <c r="CR714" s="6"/>
      <c r="CS714" s="6"/>
      <c r="CT714" s="6"/>
      <c r="CU714" s="6"/>
      <c r="CV714" s="6"/>
      <c r="CW714" s="6"/>
      <c r="CX714" s="6"/>
      <c r="CY714" s="6"/>
      <c r="CZ714" s="6"/>
      <c r="DA714" s="6"/>
      <c r="DB714" s="6"/>
      <c r="DC714" s="6"/>
      <c r="DD714" s="6"/>
      <c r="DE714" s="6"/>
      <c r="DF714" s="6"/>
      <c r="DG714" s="6"/>
      <c r="DH714" s="6"/>
      <c r="DI714" s="9"/>
      <c r="DJ714" s="9"/>
      <c r="DK714" s="9"/>
      <c r="DL714" s="9"/>
      <c r="DM714" s="9"/>
      <c r="DN714" s="9"/>
      <c r="DO714" s="9"/>
      <c r="DP714" s="9"/>
      <c r="DQ714" s="9"/>
      <c r="DR714" s="6"/>
      <c r="DS714" s="6"/>
      <c r="DT714" s="6"/>
      <c r="DU714" s="6"/>
      <c r="DV714" s="6"/>
      <c r="DW714" s="6"/>
      <c r="DX714" s="6"/>
      <c r="DY714" s="6"/>
      <c r="DZ714" s="6"/>
      <c r="EA714" s="6"/>
      <c r="EB714" s="6"/>
      <c r="EC714" s="6"/>
      <c r="ED714" s="6"/>
      <c r="EE714" s="6"/>
      <c r="EF714" s="6"/>
      <c r="EG714" s="6"/>
    </row>
    <row r="715" ht="13.5" customHeight="1">
      <c r="A715" s="6"/>
      <c r="B715" s="2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7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8"/>
      <c r="AE715" s="8"/>
      <c r="AF715" s="8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  <c r="BT715" s="6"/>
      <c r="BU715" s="6"/>
      <c r="BV715" s="6"/>
      <c r="BW715" s="6"/>
      <c r="BX715" s="6"/>
      <c r="BY715" s="6"/>
      <c r="BZ715" s="6"/>
      <c r="CA715" s="6"/>
      <c r="CB715" s="6"/>
      <c r="CC715" s="6"/>
      <c r="CD715" s="6"/>
      <c r="CE715" s="6"/>
      <c r="CF715" s="6"/>
      <c r="CG715" s="6"/>
      <c r="CH715" s="6"/>
      <c r="CI715" s="6"/>
      <c r="CJ715" s="6"/>
      <c r="CK715" s="6"/>
      <c r="CL715" s="6"/>
      <c r="CM715" s="6"/>
      <c r="CN715" s="6"/>
      <c r="CO715" s="6"/>
      <c r="CP715" s="6"/>
      <c r="CQ715" s="6"/>
      <c r="CR715" s="6"/>
      <c r="CS715" s="6"/>
      <c r="CT715" s="6"/>
      <c r="CU715" s="6"/>
      <c r="CV715" s="6"/>
      <c r="CW715" s="6"/>
      <c r="CX715" s="6"/>
      <c r="CY715" s="6"/>
      <c r="CZ715" s="6"/>
      <c r="DA715" s="6"/>
      <c r="DB715" s="6"/>
      <c r="DC715" s="6"/>
      <c r="DD715" s="6"/>
      <c r="DE715" s="6"/>
      <c r="DF715" s="6"/>
      <c r="DG715" s="6"/>
      <c r="DH715" s="6"/>
      <c r="DI715" s="9"/>
      <c r="DJ715" s="9"/>
      <c r="DK715" s="9"/>
      <c r="DL715" s="9"/>
      <c r="DM715" s="9"/>
      <c r="DN715" s="9"/>
      <c r="DO715" s="9"/>
      <c r="DP715" s="9"/>
      <c r="DQ715" s="9"/>
      <c r="DR715" s="6"/>
      <c r="DS715" s="6"/>
      <c r="DT715" s="6"/>
      <c r="DU715" s="6"/>
      <c r="DV715" s="6"/>
      <c r="DW715" s="6"/>
      <c r="DX715" s="6"/>
      <c r="DY715" s="6"/>
      <c r="DZ715" s="6"/>
      <c r="EA715" s="6"/>
      <c r="EB715" s="6"/>
      <c r="EC715" s="6"/>
      <c r="ED715" s="6"/>
      <c r="EE715" s="6"/>
      <c r="EF715" s="6"/>
      <c r="EG715" s="6"/>
    </row>
    <row r="716" ht="13.5" customHeight="1">
      <c r="A716" s="6"/>
      <c r="B716" s="2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7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8"/>
      <c r="AE716" s="8"/>
      <c r="AF716" s="8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  <c r="BT716" s="6"/>
      <c r="BU716" s="6"/>
      <c r="BV716" s="6"/>
      <c r="BW716" s="6"/>
      <c r="BX716" s="6"/>
      <c r="BY716" s="6"/>
      <c r="BZ716" s="6"/>
      <c r="CA716" s="6"/>
      <c r="CB716" s="6"/>
      <c r="CC716" s="6"/>
      <c r="CD716" s="6"/>
      <c r="CE716" s="6"/>
      <c r="CF716" s="6"/>
      <c r="CG716" s="6"/>
      <c r="CH716" s="6"/>
      <c r="CI716" s="6"/>
      <c r="CJ716" s="6"/>
      <c r="CK716" s="6"/>
      <c r="CL716" s="6"/>
      <c r="CM716" s="6"/>
      <c r="CN716" s="6"/>
      <c r="CO716" s="6"/>
      <c r="CP716" s="6"/>
      <c r="CQ716" s="6"/>
      <c r="CR716" s="6"/>
      <c r="CS716" s="6"/>
      <c r="CT716" s="6"/>
      <c r="CU716" s="6"/>
      <c r="CV716" s="6"/>
      <c r="CW716" s="6"/>
      <c r="CX716" s="6"/>
      <c r="CY716" s="6"/>
      <c r="CZ716" s="6"/>
      <c r="DA716" s="6"/>
      <c r="DB716" s="6"/>
      <c r="DC716" s="6"/>
      <c r="DD716" s="6"/>
      <c r="DE716" s="6"/>
      <c r="DF716" s="6"/>
      <c r="DG716" s="6"/>
      <c r="DH716" s="6"/>
      <c r="DI716" s="9"/>
      <c r="DJ716" s="9"/>
      <c r="DK716" s="9"/>
      <c r="DL716" s="9"/>
      <c r="DM716" s="9"/>
      <c r="DN716" s="9"/>
      <c r="DO716" s="9"/>
      <c r="DP716" s="9"/>
      <c r="DQ716" s="9"/>
      <c r="DR716" s="6"/>
      <c r="DS716" s="6"/>
      <c r="DT716" s="6"/>
      <c r="DU716" s="6"/>
      <c r="DV716" s="6"/>
      <c r="DW716" s="6"/>
      <c r="DX716" s="6"/>
      <c r="DY716" s="6"/>
      <c r="DZ716" s="6"/>
      <c r="EA716" s="6"/>
      <c r="EB716" s="6"/>
      <c r="EC716" s="6"/>
      <c r="ED716" s="6"/>
      <c r="EE716" s="6"/>
      <c r="EF716" s="6"/>
      <c r="EG716" s="6"/>
    </row>
    <row r="717" ht="13.5" customHeight="1">
      <c r="A717" s="6"/>
      <c r="B717" s="2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7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8"/>
      <c r="AE717" s="8"/>
      <c r="AF717" s="8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  <c r="BT717" s="6"/>
      <c r="BU717" s="6"/>
      <c r="BV717" s="6"/>
      <c r="BW717" s="6"/>
      <c r="BX717" s="6"/>
      <c r="BY717" s="6"/>
      <c r="BZ717" s="6"/>
      <c r="CA717" s="6"/>
      <c r="CB717" s="6"/>
      <c r="CC717" s="6"/>
      <c r="CD717" s="6"/>
      <c r="CE717" s="6"/>
      <c r="CF717" s="6"/>
      <c r="CG717" s="6"/>
      <c r="CH717" s="6"/>
      <c r="CI717" s="6"/>
      <c r="CJ717" s="6"/>
      <c r="CK717" s="6"/>
      <c r="CL717" s="6"/>
      <c r="CM717" s="6"/>
      <c r="CN717" s="6"/>
      <c r="CO717" s="6"/>
      <c r="CP717" s="6"/>
      <c r="CQ717" s="6"/>
      <c r="CR717" s="6"/>
      <c r="CS717" s="6"/>
      <c r="CT717" s="6"/>
      <c r="CU717" s="6"/>
      <c r="CV717" s="6"/>
      <c r="CW717" s="6"/>
      <c r="CX717" s="6"/>
      <c r="CY717" s="6"/>
      <c r="CZ717" s="6"/>
      <c r="DA717" s="6"/>
      <c r="DB717" s="6"/>
      <c r="DC717" s="6"/>
      <c r="DD717" s="6"/>
      <c r="DE717" s="6"/>
      <c r="DF717" s="6"/>
      <c r="DG717" s="6"/>
      <c r="DH717" s="6"/>
      <c r="DI717" s="9"/>
      <c r="DJ717" s="9"/>
      <c r="DK717" s="9"/>
      <c r="DL717" s="9"/>
      <c r="DM717" s="9"/>
      <c r="DN717" s="9"/>
      <c r="DO717" s="9"/>
      <c r="DP717" s="9"/>
      <c r="DQ717" s="9"/>
      <c r="DR717" s="6"/>
      <c r="DS717" s="6"/>
      <c r="DT717" s="6"/>
      <c r="DU717" s="6"/>
      <c r="DV717" s="6"/>
      <c r="DW717" s="6"/>
      <c r="DX717" s="6"/>
      <c r="DY717" s="6"/>
      <c r="DZ717" s="6"/>
      <c r="EA717" s="6"/>
      <c r="EB717" s="6"/>
      <c r="EC717" s="6"/>
      <c r="ED717" s="6"/>
      <c r="EE717" s="6"/>
      <c r="EF717" s="6"/>
      <c r="EG717" s="6"/>
    </row>
    <row r="718" ht="13.5" customHeight="1">
      <c r="A718" s="6"/>
      <c r="B718" s="2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7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8"/>
      <c r="AE718" s="8"/>
      <c r="AF718" s="8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  <c r="BT718" s="6"/>
      <c r="BU718" s="6"/>
      <c r="BV718" s="6"/>
      <c r="BW718" s="6"/>
      <c r="BX718" s="6"/>
      <c r="BY718" s="6"/>
      <c r="BZ718" s="6"/>
      <c r="CA718" s="6"/>
      <c r="CB718" s="6"/>
      <c r="CC718" s="6"/>
      <c r="CD718" s="6"/>
      <c r="CE718" s="6"/>
      <c r="CF718" s="6"/>
      <c r="CG718" s="6"/>
      <c r="CH718" s="6"/>
      <c r="CI718" s="6"/>
      <c r="CJ718" s="6"/>
      <c r="CK718" s="6"/>
      <c r="CL718" s="6"/>
      <c r="CM718" s="6"/>
      <c r="CN718" s="6"/>
      <c r="CO718" s="6"/>
      <c r="CP718" s="6"/>
      <c r="CQ718" s="6"/>
      <c r="CR718" s="6"/>
      <c r="CS718" s="6"/>
      <c r="CT718" s="6"/>
      <c r="CU718" s="6"/>
      <c r="CV718" s="6"/>
      <c r="CW718" s="6"/>
      <c r="CX718" s="6"/>
      <c r="CY718" s="6"/>
      <c r="CZ718" s="6"/>
      <c r="DA718" s="6"/>
      <c r="DB718" s="6"/>
      <c r="DC718" s="6"/>
      <c r="DD718" s="6"/>
      <c r="DE718" s="6"/>
      <c r="DF718" s="6"/>
      <c r="DG718" s="6"/>
      <c r="DH718" s="6"/>
      <c r="DI718" s="9"/>
      <c r="DJ718" s="9"/>
      <c r="DK718" s="9"/>
      <c r="DL718" s="9"/>
      <c r="DM718" s="9"/>
      <c r="DN718" s="9"/>
      <c r="DO718" s="9"/>
      <c r="DP718" s="9"/>
      <c r="DQ718" s="9"/>
      <c r="DR718" s="6"/>
      <c r="DS718" s="6"/>
      <c r="DT718" s="6"/>
      <c r="DU718" s="6"/>
      <c r="DV718" s="6"/>
      <c r="DW718" s="6"/>
      <c r="DX718" s="6"/>
      <c r="DY718" s="6"/>
      <c r="DZ718" s="6"/>
      <c r="EA718" s="6"/>
      <c r="EB718" s="6"/>
      <c r="EC718" s="6"/>
      <c r="ED718" s="6"/>
      <c r="EE718" s="6"/>
      <c r="EF718" s="6"/>
      <c r="EG718" s="6"/>
    </row>
    <row r="719" ht="13.5" customHeight="1">
      <c r="A719" s="6"/>
      <c r="B719" s="2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7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8"/>
      <c r="AE719" s="8"/>
      <c r="AF719" s="8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  <c r="BT719" s="6"/>
      <c r="BU719" s="6"/>
      <c r="BV719" s="6"/>
      <c r="BW719" s="6"/>
      <c r="BX719" s="6"/>
      <c r="BY719" s="6"/>
      <c r="BZ719" s="6"/>
      <c r="CA719" s="6"/>
      <c r="CB719" s="6"/>
      <c r="CC719" s="6"/>
      <c r="CD719" s="6"/>
      <c r="CE719" s="6"/>
      <c r="CF719" s="6"/>
      <c r="CG719" s="6"/>
      <c r="CH719" s="6"/>
      <c r="CI719" s="6"/>
      <c r="CJ719" s="6"/>
      <c r="CK719" s="6"/>
      <c r="CL719" s="6"/>
      <c r="CM719" s="6"/>
      <c r="CN719" s="6"/>
      <c r="CO719" s="6"/>
      <c r="CP719" s="6"/>
      <c r="CQ719" s="6"/>
      <c r="CR719" s="6"/>
      <c r="CS719" s="6"/>
      <c r="CT719" s="6"/>
      <c r="CU719" s="6"/>
      <c r="CV719" s="6"/>
      <c r="CW719" s="6"/>
      <c r="CX719" s="6"/>
      <c r="CY719" s="6"/>
      <c r="CZ719" s="6"/>
      <c r="DA719" s="6"/>
      <c r="DB719" s="6"/>
      <c r="DC719" s="6"/>
      <c r="DD719" s="6"/>
      <c r="DE719" s="6"/>
      <c r="DF719" s="6"/>
      <c r="DG719" s="6"/>
      <c r="DH719" s="6"/>
      <c r="DI719" s="9"/>
      <c r="DJ719" s="9"/>
      <c r="DK719" s="9"/>
      <c r="DL719" s="9"/>
      <c r="DM719" s="9"/>
      <c r="DN719" s="9"/>
      <c r="DO719" s="9"/>
      <c r="DP719" s="9"/>
      <c r="DQ719" s="9"/>
      <c r="DR719" s="6"/>
      <c r="DS719" s="6"/>
      <c r="DT719" s="6"/>
      <c r="DU719" s="6"/>
      <c r="DV719" s="6"/>
      <c r="DW719" s="6"/>
      <c r="DX719" s="6"/>
      <c r="DY719" s="6"/>
      <c r="DZ719" s="6"/>
      <c r="EA719" s="6"/>
      <c r="EB719" s="6"/>
      <c r="EC719" s="6"/>
      <c r="ED719" s="6"/>
      <c r="EE719" s="6"/>
      <c r="EF719" s="6"/>
      <c r="EG719" s="6"/>
    </row>
    <row r="720" ht="13.5" customHeight="1">
      <c r="A720" s="6"/>
      <c r="B720" s="2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7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8"/>
      <c r="AE720" s="8"/>
      <c r="AF720" s="8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  <c r="BT720" s="6"/>
      <c r="BU720" s="6"/>
      <c r="BV720" s="6"/>
      <c r="BW720" s="6"/>
      <c r="BX720" s="6"/>
      <c r="BY720" s="6"/>
      <c r="BZ720" s="6"/>
      <c r="CA720" s="6"/>
      <c r="CB720" s="6"/>
      <c r="CC720" s="6"/>
      <c r="CD720" s="6"/>
      <c r="CE720" s="6"/>
      <c r="CF720" s="6"/>
      <c r="CG720" s="6"/>
      <c r="CH720" s="6"/>
      <c r="CI720" s="6"/>
      <c r="CJ720" s="6"/>
      <c r="CK720" s="6"/>
      <c r="CL720" s="6"/>
      <c r="CM720" s="6"/>
      <c r="CN720" s="6"/>
      <c r="CO720" s="6"/>
      <c r="CP720" s="6"/>
      <c r="CQ720" s="6"/>
      <c r="CR720" s="6"/>
      <c r="CS720" s="6"/>
      <c r="CT720" s="6"/>
      <c r="CU720" s="6"/>
      <c r="CV720" s="6"/>
      <c r="CW720" s="6"/>
      <c r="CX720" s="6"/>
      <c r="CY720" s="6"/>
      <c r="CZ720" s="6"/>
      <c r="DA720" s="6"/>
      <c r="DB720" s="6"/>
      <c r="DC720" s="6"/>
      <c r="DD720" s="6"/>
      <c r="DE720" s="6"/>
      <c r="DF720" s="6"/>
      <c r="DG720" s="6"/>
      <c r="DH720" s="6"/>
      <c r="DI720" s="9"/>
      <c r="DJ720" s="9"/>
      <c r="DK720" s="9"/>
      <c r="DL720" s="9"/>
      <c r="DM720" s="9"/>
      <c r="DN720" s="9"/>
      <c r="DO720" s="9"/>
      <c r="DP720" s="9"/>
      <c r="DQ720" s="9"/>
      <c r="DR720" s="6"/>
      <c r="DS720" s="6"/>
      <c r="DT720" s="6"/>
      <c r="DU720" s="6"/>
      <c r="DV720" s="6"/>
      <c r="DW720" s="6"/>
      <c r="DX720" s="6"/>
      <c r="DY720" s="6"/>
      <c r="DZ720" s="6"/>
      <c r="EA720" s="6"/>
      <c r="EB720" s="6"/>
      <c r="EC720" s="6"/>
      <c r="ED720" s="6"/>
      <c r="EE720" s="6"/>
      <c r="EF720" s="6"/>
      <c r="EG720" s="6"/>
    </row>
    <row r="721" ht="13.5" customHeight="1">
      <c r="A721" s="6"/>
      <c r="B721" s="2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7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8"/>
      <c r="AE721" s="8"/>
      <c r="AF721" s="8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  <c r="BT721" s="6"/>
      <c r="BU721" s="6"/>
      <c r="BV721" s="6"/>
      <c r="BW721" s="6"/>
      <c r="BX721" s="6"/>
      <c r="BY721" s="6"/>
      <c r="BZ721" s="6"/>
      <c r="CA721" s="6"/>
      <c r="CB721" s="6"/>
      <c r="CC721" s="6"/>
      <c r="CD721" s="6"/>
      <c r="CE721" s="6"/>
      <c r="CF721" s="6"/>
      <c r="CG721" s="6"/>
      <c r="CH721" s="6"/>
      <c r="CI721" s="6"/>
      <c r="CJ721" s="6"/>
      <c r="CK721" s="6"/>
      <c r="CL721" s="6"/>
      <c r="CM721" s="6"/>
      <c r="CN721" s="6"/>
      <c r="CO721" s="6"/>
      <c r="CP721" s="6"/>
      <c r="CQ721" s="6"/>
      <c r="CR721" s="6"/>
      <c r="CS721" s="6"/>
      <c r="CT721" s="6"/>
      <c r="CU721" s="6"/>
      <c r="CV721" s="6"/>
      <c r="CW721" s="6"/>
      <c r="CX721" s="6"/>
      <c r="CY721" s="6"/>
      <c r="CZ721" s="6"/>
      <c r="DA721" s="6"/>
      <c r="DB721" s="6"/>
      <c r="DC721" s="6"/>
      <c r="DD721" s="6"/>
      <c r="DE721" s="6"/>
      <c r="DF721" s="6"/>
      <c r="DG721" s="6"/>
      <c r="DH721" s="6"/>
      <c r="DI721" s="9"/>
      <c r="DJ721" s="9"/>
      <c r="DK721" s="9"/>
      <c r="DL721" s="9"/>
      <c r="DM721" s="9"/>
      <c r="DN721" s="9"/>
      <c r="DO721" s="9"/>
      <c r="DP721" s="9"/>
      <c r="DQ721" s="9"/>
      <c r="DR721" s="6"/>
      <c r="DS721" s="6"/>
      <c r="DT721" s="6"/>
      <c r="DU721" s="6"/>
      <c r="DV721" s="6"/>
      <c r="DW721" s="6"/>
      <c r="DX721" s="6"/>
      <c r="DY721" s="6"/>
      <c r="DZ721" s="6"/>
      <c r="EA721" s="6"/>
      <c r="EB721" s="6"/>
      <c r="EC721" s="6"/>
      <c r="ED721" s="6"/>
      <c r="EE721" s="6"/>
      <c r="EF721" s="6"/>
      <c r="EG721" s="6"/>
    </row>
    <row r="722" ht="13.5" customHeight="1">
      <c r="A722" s="6"/>
      <c r="B722" s="2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7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8"/>
      <c r="AE722" s="8"/>
      <c r="AF722" s="8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  <c r="BT722" s="6"/>
      <c r="BU722" s="6"/>
      <c r="BV722" s="6"/>
      <c r="BW722" s="6"/>
      <c r="BX722" s="6"/>
      <c r="BY722" s="6"/>
      <c r="BZ722" s="6"/>
      <c r="CA722" s="6"/>
      <c r="CB722" s="6"/>
      <c r="CC722" s="6"/>
      <c r="CD722" s="6"/>
      <c r="CE722" s="6"/>
      <c r="CF722" s="6"/>
      <c r="CG722" s="6"/>
      <c r="CH722" s="6"/>
      <c r="CI722" s="6"/>
      <c r="CJ722" s="6"/>
      <c r="CK722" s="6"/>
      <c r="CL722" s="6"/>
      <c r="CM722" s="6"/>
      <c r="CN722" s="6"/>
      <c r="CO722" s="6"/>
      <c r="CP722" s="6"/>
      <c r="CQ722" s="6"/>
      <c r="CR722" s="6"/>
      <c r="CS722" s="6"/>
      <c r="CT722" s="6"/>
      <c r="CU722" s="6"/>
      <c r="CV722" s="6"/>
      <c r="CW722" s="6"/>
      <c r="CX722" s="6"/>
      <c r="CY722" s="6"/>
      <c r="CZ722" s="6"/>
      <c r="DA722" s="6"/>
      <c r="DB722" s="6"/>
      <c r="DC722" s="6"/>
      <c r="DD722" s="6"/>
      <c r="DE722" s="6"/>
      <c r="DF722" s="6"/>
      <c r="DG722" s="6"/>
      <c r="DH722" s="6"/>
      <c r="DI722" s="9"/>
      <c r="DJ722" s="9"/>
      <c r="DK722" s="9"/>
      <c r="DL722" s="9"/>
      <c r="DM722" s="9"/>
      <c r="DN722" s="9"/>
      <c r="DO722" s="9"/>
      <c r="DP722" s="9"/>
      <c r="DQ722" s="9"/>
      <c r="DR722" s="6"/>
      <c r="DS722" s="6"/>
      <c r="DT722" s="6"/>
      <c r="DU722" s="6"/>
      <c r="DV722" s="6"/>
      <c r="DW722" s="6"/>
      <c r="DX722" s="6"/>
      <c r="DY722" s="6"/>
      <c r="DZ722" s="6"/>
      <c r="EA722" s="6"/>
      <c r="EB722" s="6"/>
      <c r="EC722" s="6"/>
      <c r="ED722" s="6"/>
      <c r="EE722" s="6"/>
      <c r="EF722" s="6"/>
      <c r="EG722" s="6"/>
    </row>
    <row r="723" ht="13.5" customHeight="1">
      <c r="A723" s="6"/>
      <c r="B723" s="2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7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8"/>
      <c r="AE723" s="8"/>
      <c r="AF723" s="8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  <c r="BT723" s="6"/>
      <c r="BU723" s="6"/>
      <c r="BV723" s="6"/>
      <c r="BW723" s="6"/>
      <c r="BX723" s="6"/>
      <c r="BY723" s="6"/>
      <c r="BZ723" s="6"/>
      <c r="CA723" s="6"/>
      <c r="CB723" s="6"/>
      <c r="CC723" s="6"/>
      <c r="CD723" s="6"/>
      <c r="CE723" s="6"/>
      <c r="CF723" s="6"/>
      <c r="CG723" s="6"/>
      <c r="CH723" s="6"/>
      <c r="CI723" s="6"/>
      <c r="CJ723" s="6"/>
      <c r="CK723" s="6"/>
      <c r="CL723" s="6"/>
      <c r="CM723" s="6"/>
      <c r="CN723" s="6"/>
      <c r="CO723" s="6"/>
      <c r="CP723" s="6"/>
      <c r="CQ723" s="6"/>
      <c r="CR723" s="6"/>
      <c r="CS723" s="6"/>
      <c r="CT723" s="6"/>
      <c r="CU723" s="6"/>
      <c r="CV723" s="6"/>
      <c r="CW723" s="6"/>
      <c r="CX723" s="6"/>
      <c r="CY723" s="6"/>
      <c r="CZ723" s="6"/>
      <c r="DA723" s="6"/>
      <c r="DB723" s="6"/>
      <c r="DC723" s="6"/>
      <c r="DD723" s="6"/>
      <c r="DE723" s="6"/>
      <c r="DF723" s="6"/>
      <c r="DG723" s="6"/>
      <c r="DH723" s="6"/>
      <c r="DI723" s="9"/>
      <c r="DJ723" s="9"/>
      <c r="DK723" s="9"/>
      <c r="DL723" s="9"/>
      <c r="DM723" s="9"/>
      <c r="DN723" s="9"/>
      <c r="DO723" s="9"/>
      <c r="DP723" s="9"/>
      <c r="DQ723" s="9"/>
      <c r="DR723" s="6"/>
      <c r="DS723" s="6"/>
      <c r="DT723" s="6"/>
      <c r="DU723" s="6"/>
      <c r="DV723" s="6"/>
      <c r="DW723" s="6"/>
      <c r="DX723" s="6"/>
      <c r="DY723" s="6"/>
      <c r="DZ723" s="6"/>
      <c r="EA723" s="6"/>
      <c r="EB723" s="6"/>
      <c r="EC723" s="6"/>
      <c r="ED723" s="6"/>
      <c r="EE723" s="6"/>
      <c r="EF723" s="6"/>
      <c r="EG723" s="6"/>
    </row>
    <row r="724" ht="13.5" customHeight="1">
      <c r="A724" s="6"/>
      <c r="B724" s="2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7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8"/>
      <c r="AE724" s="8"/>
      <c r="AF724" s="8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  <c r="BT724" s="6"/>
      <c r="BU724" s="6"/>
      <c r="BV724" s="6"/>
      <c r="BW724" s="6"/>
      <c r="BX724" s="6"/>
      <c r="BY724" s="6"/>
      <c r="BZ724" s="6"/>
      <c r="CA724" s="6"/>
      <c r="CB724" s="6"/>
      <c r="CC724" s="6"/>
      <c r="CD724" s="6"/>
      <c r="CE724" s="6"/>
      <c r="CF724" s="6"/>
      <c r="CG724" s="6"/>
      <c r="CH724" s="6"/>
      <c r="CI724" s="6"/>
      <c r="CJ724" s="6"/>
      <c r="CK724" s="6"/>
      <c r="CL724" s="6"/>
      <c r="CM724" s="6"/>
      <c r="CN724" s="6"/>
      <c r="CO724" s="6"/>
      <c r="CP724" s="6"/>
      <c r="CQ724" s="6"/>
      <c r="CR724" s="6"/>
      <c r="CS724" s="6"/>
      <c r="CT724" s="6"/>
      <c r="CU724" s="6"/>
      <c r="CV724" s="6"/>
      <c r="CW724" s="6"/>
      <c r="CX724" s="6"/>
      <c r="CY724" s="6"/>
      <c r="CZ724" s="6"/>
      <c r="DA724" s="6"/>
      <c r="DB724" s="6"/>
      <c r="DC724" s="6"/>
      <c r="DD724" s="6"/>
      <c r="DE724" s="6"/>
      <c r="DF724" s="6"/>
      <c r="DG724" s="6"/>
      <c r="DH724" s="6"/>
      <c r="DI724" s="9"/>
      <c r="DJ724" s="9"/>
      <c r="DK724" s="9"/>
      <c r="DL724" s="9"/>
      <c r="DM724" s="9"/>
      <c r="DN724" s="9"/>
      <c r="DO724" s="9"/>
      <c r="DP724" s="9"/>
      <c r="DQ724" s="9"/>
      <c r="DR724" s="6"/>
      <c r="DS724" s="6"/>
      <c r="DT724" s="6"/>
      <c r="DU724" s="6"/>
      <c r="DV724" s="6"/>
      <c r="DW724" s="6"/>
      <c r="DX724" s="6"/>
      <c r="DY724" s="6"/>
      <c r="DZ724" s="6"/>
      <c r="EA724" s="6"/>
      <c r="EB724" s="6"/>
      <c r="EC724" s="6"/>
      <c r="ED724" s="6"/>
      <c r="EE724" s="6"/>
      <c r="EF724" s="6"/>
      <c r="EG724" s="6"/>
    </row>
    <row r="725" ht="13.5" customHeight="1">
      <c r="A725" s="6"/>
      <c r="B725" s="2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7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8"/>
      <c r="AE725" s="8"/>
      <c r="AF725" s="8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  <c r="BT725" s="6"/>
      <c r="BU725" s="6"/>
      <c r="BV725" s="6"/>
      <c r="BW725" s="6"/>
      <c r="BX725" s="6"/>
      <c r="BY725" s="6"/>
      <c r="BZ725" s="6"/>
      <c r="CA725" s="6"/>
      <c r="CB725" s="6"/>
      <c r="CC725" s="6"/>
      <c r="CD725" s="6"/>
      <c r="CE725" s="6"/>
      <c r="CF725" s="6"/>
      <c r="CG725" s="6"/>
      <c r="CH725" s="6"/>
      <c r="CI725" s="6"/>
      <c r="CJ725" s="6"/>
      <c r="CK725" s="6"/>
      <c r="CL725" s="6"/>
      <c r="CM725" s="6"/>
      <c r="CN725" s="6"/>
      <c r="CO725" s="6"/>
      <c r="CP725" s="6"/>
      <c r="CQ725" s="6"/>
      <c r="CR725" s="6"/>
      <c r="CS725" s="6"/>
      <c r="CT725" s="6"/>
      <c r="CU725" s="6"/>
      <c r="CV725" s="6"/>
      <c r="CW725" s="6"/>
      <c r="CX725" s="6"/>
      <c r="CY725" s="6"/>
      <c r="CZ725" s="6"/>
      <c r="DA725" s="6"/>
      <c r="DB725" s="6"/>
      <c r="DC725" s="6"/>
      <c r="DD725" s="6"/>
      <c r="DE725" s="6"/>
      <c r="DF725" s="6"/>
      <c r="DG725" s="6"/>
      <c r="DH725" s="6"/>
      <c r="DI725" s="9"/>
      <c r="DJ725" s="9"/>
      <c r="DK725" s="9"/>
      <c r="DL725" s="9"/>
      <c r="DM725" s="9"/>
      <c r="DN725" s="9"/>
      <c r="DO725" s="9"/>
      <c r="DP725" s="9"/>
      <c r="DQ725" s="9"/>
      <c r="DR725" s="6"/>
      <c r="DS725" s="6"/>
      <c r="DT725" s="6"/>
      <c r="DU725" s="6"/>
      <c r="DV725" s="6"/>
      <c r="DW725" s="6"/>
      <c r="DX725" s="6"/>
      <c r="DY725" s="6"/>
      <c r="DZ725" s="6"/>
      <c r="EA725" s="6"/>
      <c r="EB725" s="6"/>
      <c r="EC725" s="6"/>
      <c r="ED725" s="6"/>
      <c r="EE725" s="6"/>
      <c r="EF725" s="6"/>
      <c r="EG725" s="6"/>
    </row>
    <row r="726" ht="13.5" customHeight="1">
      <c r="A726" s="6"/>
      <c r="B726" s="2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7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8"/>
      <c r="AE726" s="8"/>
      <c r="AF726" s="8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  <c r="BT726" s="6"/>
      <c r="BU726" s="6"/>
      <c r="BV726" s="6"/>
      <c r="BW726" s="6"/>
      <c r="BX726" s="6"/>
      <c r="BY726" s="6"/>
      <c r="BZ726" s="6"/>
      <c r="CA726" s="6"/>
      <c r="CB726" s="6"/>
      <c r="CC726" s="6"/>
      <c r="CD726" s="6"/>
      <c r="CE726" s="6"/>
      <c r="CF726" s="6"/>
      <c r="CG726" s="6"/>
      <c r="CH726" s="6"/>
      <c r="CI726" s="6"/>
      <c r="CJ726" s="6"/>
      <c r="CK726" s="6"/>
      <c r="CL726" s="6"/>
      <c r="CM726" s="6"/>
      <c r="CN726" s="6"/>
      <c r="CO726" s="6"/>
      <c r="CP726" s="6"/>
      <c r="CQ726" s="6"/>
      <c r="CR726" s="6"/>
      <c r="CS726" s="6"/>
      <c r="CT726" s="6"/>
      <c r="CU726" s="6"/>
      <c r="CV726" s="6"/>
      <c r="CW726" s="6"/>
      <c r="CX726" s="6"/>
      <c r="CY726" s="6"/>
      <c r="CZ726" s="6"/>
      <c r="DA726" s="6"/>
      <c r="DB726" s="6"/>
      <c r="DC726" s="6"/>
      <c r="DD726" s="6"/>
      <c r="DE726" s="6"/>
      <c r="DF726" s="6"/>
      <c r="DG726" s="6"/>
      <c r="DH726" s="6"/>
      <c r="DI726" s="9"/>
      <c r="DJ726" s="9"/>
      <c r="DK726" s="9"/>
      <c r="DL726" s="9"/>
      <c r="DM726" s="9"/>
      <c r="DN726" s="9"/>
      <c r="DO726" s="9"/>
      <c r="DP726" s="9"/>
      <c r="DQ726" s="9"/>
      <c r="DR726" s="6"/>
      <c r="DS726" s="6"/>
      <c r="DT726" s="6"/>
      <c r="DU726" s="6"/>
      <c r="DV726" s="6"/>
      <c r="DW726" s="6"/>
      <c r="DX726" s="6"/>
      <c r="DY726" s="6"/>
      <c r="DZ726" s="6"/>
      <c r="EA726" s="6"/>
      <c r="EB726" s="6"/>
      <c r="EC726" s="6"/>
      <c r="ED726" s="6"/>
      <c r="EE726" s="6"/>
      <c r="EF726" s="6"/>
      <c r="EG726" s="6"/>
    </row>
    <row r="727" ht="13.5" customHeight="1">
      <c r="A727" s="6"/>
      <c r="B727" s="2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7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8"/>
      <c r="AE727" s="8"/>
      <c r="AF727" s="8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  <c r="BT727" s="6"/>
      <c r="BU727" s="6"/>
      <c r="BV727" s="6"/>
      <c r="BW727" s="6"/>
      <c r="BX727" s="6"/>
      <c r="BY727" s="6"/>
      <c r="BZ727" s="6"/>
      <c r="CA727" s="6"/>
      <c r="CB727" s="6"/>
      <c r="CC727" s="6"/>
      <c r="CD727" s="6"/>
      <c r="CE727" s="6"/>
      <c r="CF727" s="6"/>
      <c r="CG727" s="6"/>
      <c r="CH727" s="6"/>
      <c r="CI727" s="6"/>
      <c r="CJ727" s="6"/>
      <c r="CK727" s="6"/>
      <c r="CL727" s="6"/>
      <c r="CM727" s="6"/>
      <c r="CN727" s="6"/>
      <c r="CO727" s="6"/>
      <c r="CP727" s="6"/>
      <c r="CQ727" s="6"/>
      <c r="CR727" s="6"/>
      <c r="CS727" s="6"/>
      <c r="CT727" s="6"/>
      <c r="CU727" s="6"/>
      <c r="CV727" s="6"/>
      <c r="CW727" s="6"/>
      <c r="CX727" s="6"/>
      <c r="CY727" s="6"/>
      <c r="CZ727" s="6"/>
      <c r="DA727" s="6"/>
      <c r="DB727" s="6"/>
      <c r="DC727" s="6"/>
      <c r="DD727" s="6"/>
      <c r="DE727" s="6"/>
      <c r="DF727" s="6"/>
      <c r="DG727" s="6"/>
      <c r="DH727" s="6"/>
      <c r="DI727" s="9"/>
      <c r="DJ727" s="9"/>
      <c r="DK727" s="9"/>
      <c r="DL727" s="9"/>
      <c r="DM727" s="9"/>
      <c r="DN727" s="9"/>
      <c r="DO727" s="9"/>
      <c r="DP727" s="9"/>
      <c r="DQ727" s="9"/>
      <c r="DR727" s="6"/>
      <c r="DS727" s="6"/>
      <c r="DT727" s="6"/>
      <c r="DU727" s="6"/>
      <c r="DV727" s="6"/>
      <c r="DW727" s="6"/>
      <c r="DX727" s="6"/>
      <c r="DY727" s="6"/>
      <c r="DZ727" s="6"/>
      <c r="EA727" s="6"/>
      <c r="EB727" s="6"/>
      <c r="EC727" s="6"/>
      <c r="ED727" s="6"/>
      <c r="EE727" s="6"/>
      <c r="EF727" s="6"/>
      <c r="EG727" s="6"/>
    </row>
    <row r="728" ht="13.5" customHeight="1">
      <c r="A728" s="6"/>
      <c r="B728" s="2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7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8"/>
      <c r="AE728" s="8"/>
      <c r="AF728" s="8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  <c r="BT728" s="6"/>
      <c r="BU728" s="6"/>
      <c r="BV728" s="6"/>
      <c r="BW728" s="6"/>
      <c r="BX728" s="6"/>
      <c r="BY728" s="6"/>
      <c r="BZ728" s="6"/>
      <c r="CA728" s="6"/>
      <c r="CB728" s="6"/>
      <c r="CC728" s="6"/>
      <c r="CD728" s="6"/>
      <c r="CE728" s="6"/>
      <c r="CF728" s="6"/>
      <c r="CG728" s="6"/>
      <c r="CH728" s="6"/>
      <c r="CI728" s="6"/>
      <c r="CJ728" s="6"/>
      <c r="CK728" s="6"/>
      <c r="CL728" s="6"/>
      <c r="CM728" s="6"/>
      <c r="CN728" s="6"/>
      <c r="CO728" s="6"/>
      <c r="CP728" s="6"/>
      <c r="CQ728" s="6"/>
      <c r="CR728" s="6"/>
      <c r="CS728" s="6"/>
      <c r="CT728" s="6"/>
      <c r="CU728" s="6"/>
      <c r="CV728" s="6"/>
      <c r="CW728" s="6"/>
      <c r="CX728" s="6"/>
      <c r="CY728" s="6"/>
      <c r="CZ728" s="6"/>
      <c r="DA728" s="6"/>
      <c r="DB728" s="6"/>
      <c r="DC728" s="6"/>
      <c r="DD728" s="6"/>
      <c r="DE728" s="6"/>
      <c r="DF728" s="6"/>
      <c r="DG728" s="6"/>
      <c r="DH728" s="6"/>
      <c r="DI728" s="9"/>
      <c r="DJ728" s="9"/>
      <c r="DK728" s="9"/>
      <c r="DL728" s="9"/>
      <c r="DM728" s="9"/>
      <c r="DN728" s="9"/>
      <c r="DO728" s="9"/>
      <c r="DP728" s="9"/>
      <c r="DQ728" s="9"/>
      <c r="DR728" s="6"/>
      <c r="DS728" s="6"/>
      <c r="DT728" s="6"/>
      <c r="DU728" s="6"/>
      <c r="DV728" s="6"/>
      <c r="DW728" s="6"/>
      <c r="DX728" s="6"/>
      <c r="DY728" s="6"/>
      <c r="DZ728" s="6"/>
      <c r="EA728" s="6"/>
      <c r="EB728" s="6"/>
      <c r="EC728" s="6"/>
      <c r="ED728" s="6"/>
      <c r="EE728" s="6"/>
      <c r="EF728" s="6"/>
      <c r="EG728" s="6"/>
    </row>
    <row r="729" ht="13.5" customHeight="1">
      <c r="A729" s="6"/>
      <c r="B729" s="2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7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8"/>
      <c r="AE729" s="8"/>
      <c r="AF729" s="8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  <c r="BT729" s="6"/>
      <c r="BU729" s="6"/>
      <c r="BV729" s="6"/>
      <c r="BW729" s="6"/>
      <c r="BX729" s="6"/>
      <c r="BY729" s="6"/>
      <c r="BZ729" s="6"/>
      <c r="CA729" s="6"/>
      <c r="CB729" s="6"/>
      <c r="CC729" s="6"/>
      <c r="CD729" s="6"/>
      <c r="CE729" s="6"/>
      <c r="CF729" s="6"/>
      <c r="CG729" s="6"/>
      <c r="CH729" s="6"/>
      <c r="CI729" s="6"/>
      <c r="CJ729" s="6"/>
      <c r="CK729" s="6"/>
      <c r="CL729" s="6"/>
      <c r="CM729" s="6"/>
      <c r="CN729" s="6"/>
      <c r="CO729" s="6"/>
      <c r="CP729" s="6"/>
      <c r="CQ729" s="6"/>
      <c r="CR729" s="6"/>
      <c r="CS729" s="6"/>
      <c r="CT729" s="6"/>
      <c r="CU729" s="6"/>
      <c r="CV729" s="6"/>
      <c r="CW729" s="6"/>
      <c r="CX729" s="6"/>
      <c r="CY729" s="6"/>
      <c r="CZ729" s="6"/>
      <c r="DA729" s="6"/>
      <c r="DB729" s="6"/>
      <c r="DC729" s="6"/>
      <c r="DD729" s="6"/>
      <c r="DE729" s="6"/>
      <c r="DF729" s="6"/>
      <c r="DG729" s="6"/>
      <c r="DH729" s="6"/>
      <c r="DI729" s="9"/>
      <c r="DJ729" s="9"/>
      <c r="DK729" s="9"/>
      <c r="DL729" s="9"/>
      <c r="DM729" s="9"/>
      <c r="DN729" s="9"/>
      <c r="DO729" s="9"/>
      <c r="DP729" s="9"/>
      <c r="DQ729" s="9"/>
      <c r="DR729" s="6"/>
      <c r="DS729" s="6"/>
      <c r="DT729" s="6"/>
      <c r="DU729" s="6"/>
      <c r="DV729" s="6"/>
      <c r="DW729" s="6"/>
      <c r="DX729" s="6"/>
      <c r="DY729" s="6"/>
      <c r="DZ729" s="6"/>
      <c r="EA729" s="6"/>
      <c r="EB729" s="6"/>
      <c r="EC729" s="6"/>
      <c r="ED729" s="6"/>
      <c r="EE729" s="6"/>
      <c r="EF729" s="6"/>
      <c r="EG729" s="6"/>
    </row>
    <row r="730" ht="13.5" customHeight="1">
      <c r="A730" s="6"/>
      <c r="B730" s="2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7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8"/>
      <c r="AE730" s="8"/>
      <c r="AF730" s="8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  <c r="BT730" s="6"/>
      <c r="BU730" s="6"/>
      <c r="BV730" s="6"/>
      <c r="BW730" s="6"/>
      <c r="BX730" s="6"/>
      <c r="BY730" s="6"/>
      <c r="BZ730" s="6"/>
      <c r="CA730" s="6"/>
      <c r="CB730" s="6"/>
      <c r="CC730" s="6"/>
      <c r="CD730" s="6"/>
      <c r="CE730" s="6"/>
      <c r="CF730" s="6"/>
      <c r="CG730" s="6"/>
      <c r="CH730" s="6"/>
      <c r="CI730" s="6"/>
      <c r="CJ730" s="6"/>
      <c r="CK730" s="6"/>
      <c r="CL730" s="6"/>
      <c r="CM730" s="6"/>
      <c r="CN730" s="6"/>
      <c r="CO730" s="6"/>
      <c r="CP730" s="6"/>
      <c r="CQ730" s="6"/>
      <c r="CR730" s="6"/>
      <c r="CS730" s="6"/>
      <c r="CT730" s="6"/>
      <c r="CU730" s="6"/>
      <c r="CV730" s="6"/>
      <c r="CW730" s="6"/>
      <c r="CX730" s="6"/>
      <c r="CY730" s="6"/>
      <c r="CZ730" s="6"/>
      <c r="DA730" s="6"/>
      <c r="DB730" s="6"/>
      <c r="DC730" s="6"/>
      <c r="DD730" s="6"/>
      <c r="DE730" s="6"/>
      <c r="DF730" s="6"/>
      <c r="DG730" s="6"/>
      <c r="DH730" s="6"/>
      <c r="DI730" s="9"/>
      <c r="DJ730" s="9"/>
      <c r="DK730" s="9"/>
      <c r="DL730" s="9"/>
      <c r="DM730" s="9"/>
      <c r="DN730" s="9"/>
      <c r="DO730" s="9"/>
      <c r="DP730" s="9"/>
      <c r="DQ730" s="9"/>
      <c r="DR730" s="6"/>
      <c r="DS730" s="6"/>
      <c r="DT730" s="6"/>
      <c r="DU730" s="6"/>
      <c r="DV730" s="6"/>
      <c r="DW730" s="6"/>
      <c r="DX730" s="6"/>
      <c r="DY730" s="6"/>
      <c r="DZ730" s="6"/>
      <c r="EA730" s="6"/>
      <c r="EB730" s="6"/>
      <c r="EC730" s="6"/>
      <c r="ED730" s="6"/>
      <c r="EE730" s="6"/>
      <c r="EF730" s="6"/>
      <c r="EG730" s="6"/>
    </row>
    <row r="731" ht="13.5" customHeight="1">
      <c r="A731" s="6"/>
      <c r="B731" s="2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7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8"/>
      <c r="AE731" s="8"/>
      <c r="AF731" s="8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  <c r="BT731" s="6"/>
      <c r="BU731" s="6"/>
      <c r="BV731" s="6"/>
      <c r="BW731" s="6"/>
      <c r="BX731" s="6"/>
      <c r="BY731" s="6"/>
      <c r="BZ731" s="6"/>
      <c r="CA731" s="6"/>
      <c r="CB731" s="6"/>
      <c r="CC731" s="6"/>
      <c r="CD731" s="6"/>
      <c r="CE731" s="6"/>
      <c r="CF731" s="6"/>
      <c r="CG731" s="6"/>
      <c r="CH731" s="6"/>
      <c r="CI731" s="6"/>
      <c r="CJ731" s="6"/>
      <c r="CK731" s="6"/>
      <c r="CL731" s="6"/>
      <c r="CM731" s="6"/>
      <c r="CN731" s="6"/>
      <c r="CO731" s="6"/>
      <c r="CP731" s="6"/>
      <c r="CQ731" s="6"/>
      <c r="CR731" s="6"/>
      <c r="CS731" s="6"/>
      <c r="CT731" s="6"/>
      <c r="CU731" s="6"/>
      <c r="CV731" s="6"/>
      <c r="CW731" s="6"/>
      <c r="CX731" s="6"/>
      <c r="CY731" s="6"/>
      <c r="CZ731" s="6"/>
      <c r="DA731" s="6"/>
      <c r="DB731" s="6"/>
      <c r="DC731" s="6"/>
      <c r="DD731" s="6"/>
      <c r="DE731" s="6"/>
      <c r="DF731" s="6"/>
      <c r="DG731" s="6"/>
      <c r="DH731" s="6"/>
      <c r="DI731" s="9"/>
      <c r="DJ731" s="9"/>
      <c r="DK731" s="9"/>
      <c r="DL731" s="9"/>
      <c r="DM731" s="9"/>
      <c r="DN731" s="9"/>
      <c r="DO731" s="9"/>
      <c r="DP731" s="9"/>
      <c r="DQ731" s="9"/>
      <c r="DR731" s="6"/>
      <c r="DS731" s="6"/>
      <c r="DT731" s="6"/>
      <c r="DU731" s="6"/>
      <c r="DV731" s="6"/>
      <c r="DW731" s="6"/>
      <c r="DX731" s="6"/>
      <c r="DY731" s="6"/>
      <c r="DZ731" s="6"/>
      <c r="EA731" s="6"/>
      <c r="EB731" s="6"/>
      <c r="EC731" s="6"/>
      <c r="ED731" s="6"/>
      <c r="EE731" s="6"/>
      <c r="EF731" s="6"/>
      <c r="EG731" s="6"/>
    </row>
    <row r="732" ht="13.5" customHeight="1">
      <c r="A732" s="6"/>
      <c r="B732" s="2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7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8"/>
      <c r="AE732" s="8"/>
      <c r="AF732" s="8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  <c r="BT732" s="6"/>
      <c r="BU732" s="6"/>
      <c r="BV732" s="6"/>
      <c r="BW732" s="6"/>
      <c r="BX732" s="6"/>
      <c r="BY732" s="6"/>
      <c r="BZ732" s="6"/>
      <c r="CA732" s="6"/>
      <c r="CB732" s="6"/>
      <c r="CC732" s="6"/>
      <c r="CD732" s="6"/>
      <c r="CE732" s="6"/>
      <c r="CF732" s="6"/>
      <c r="CG732" s="6"/>
      <c r="CH732" s="6"/>
      <c r="CI732" s="6"/>
      <c r="CJ732" s="6"/>
      <c r="CK732" s="6"/>
      <c r="CL732" s="6"/>
      <c r="CM732" s="6"/>
      <c r="CN732" s="6"/>
      <c r="CO732" s="6"/>
      <c r="CP732" s="6"/>
      <c r="CQ732" s="6"/>
      <c r="CR732" s="6"/>
      <c r="CS732" s="6"/>
      <c r="CT732" s="6"/>
      <c r="CU732" s="6"/>
      <c r="CV732" s="6"/>
      <c r="CW732" s="6"/>
      <c r="CX732" s="6"/>
      <c r="CY732" s="6"/>
      <c r="CZ732" s="6"/>
      <c r="DA732" s="6"/>
      <c r="DB732" s="6"/>
      <c r="DC732" s="6"/>
      <c r="DD732" s="6"/>
      <c r="DE732" s="6"/>
      <c r="DF732" s="6"/>
      <c r="DG732" s="6"/>
      <c r="DH732" s="6"/>
      <c r="DI732" s="9"/>
      <c r="DJ732" s="9"/>
      <c r="DK732" s="9"/>
      <c r="DL732" s="9"/>
      <c r="DM732" s="9"/>
      <c r="DN732" s="9"/>
      <c r="DO732" s="9"/>
      <c r="DP732" s="9"/>
      <c r="DQ732" s="9"/>
      <c r="DR732" s="6"/>
      <c r="DS732" s="6"/>
      <c r="DT732" s="6"/>
      <c r="DU732" s="6"/>
      <c r="DV732" s="6"/>
      <c r="DW732" s="6"/>
      <c r="DX732" s="6"/>
      <c r="DY732" s="6"/>
      <c r="DZ732" s="6"/>
      <c r="EA732" s="6"/>
      <c r="EB732" s="6"/>
      <c r="EC732" s="6"/>
      <c r="ED732" s="6"/>
      <c r="EE732" s="6"/>
      <c r="EF732" s="6"/>
      <c r="EG732" s="6"/>
    </row>
    <row r="733" ht="13.5" customHeight="1">
      <c r="A733" s="6"/>
      <c r="B733" s="2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7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8"/>
      <c r="AE733" s="8"/>
      <c r="AF733" s="8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  <c r="BT733" s="6"/>
      <c r="BU733" s="6"/>
      <c r="BV733" s="6"/>
      <c r="BW733" s="6"/>
      <c r="BX733" s="6"/>
      <c r="BY733" s="6"/>
      <c r="BZ733" s="6"/>
      <c r="CA733" s="6"/>
      <c r="CB733" s="6"/>
      <c r="CC733" s="6"/>
      <c r="CD733" s="6"/>
      <c r="CE733" s="6"/>
      <c r="CF733" s="6"/>
      <c r="CG733" s="6"/>
      <c r="CH733" s="6"/>
      <c r="CI733" s="6"/>
      <c r="CJ733" s="6"/>
      <c r="CK733" s="6"/>
      <c r="CL733" s="6"/>
      <c r="CM733" s="6"/>
      <c r="CN733" s="6"/>
      <c r="CO733" s="6"/>
      <c r="CP733" s="6"/>
      <c r="CQ733" s="6"/>
      <c r="CR733" s="6"/>
      <c r="CS733" s="6"/>
      <c r="CT733" s="6"/>
      <c r="CU733" s="6"/>
      <c r="CV733" s="6"/>
      <c r="CW733" s="6"/>
      <c r="CX733" s="6"/>
      <c r="CY733" s="6"/>
      <c r="CZ733" s="6"/>
      <c r="DA733" s="6"/>
      <c r="DB733" s="6"/>
      <c r="DC733" s="6"/>
      <c r="DD733" s="6"/>
      <c r="DE733" s="6"/>
      <c r="DF733" s="6"/>
      <c r="DG733" s="6"/>
      <c r="DH733" s="6"/>
      <c r="DI733" s="9"/>
      <c r="DJ733" s="9"/>
      <c r="DK733" s="9"/>
      <c r="DL733" s="9"/>
      <c r="DM733" s="9"/>
      <c r="DN733" s="9"/>
      <c r="DO733" s="9"/>
      <c r="DP733" s="9"/>
      <c r="DQ733" s="9"/>
      <c r="DR733" s="6"/>
      <c r="DS733" s="6"/>
      <c r="DT733" s="6"/>
      <c r="DU733" s="6"/>
      <c r="DV733" s="6"/>
      <c r="DW733" s="6"/>
      <c r="DX733" s="6"/>
      <c r="DY733" s="6"/>
      <c r="DZ733" s="6"/>
      <c r="EA733" s="6"/>
      <c r="EB733" s="6"/>
      <c r="EC733" s="6"/>
      <c r="ED733" s="6"/>
      <c r="EE733" s="6"/>
      <c r="EF733" s="6"/>
      <c r="EG733" s="6"/>
    </row>
    <row r="734" ht="13.5" customHeight="1">
      <c r="A734" s="6"/>
      <c r="B734" s="2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7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8"/>
      <c r="AE734" s="8"/>
      <c r="AF734" s="8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  <c r="BT734" s="6"/>
      <c r="BU734" s="6"/>
      <c r="BV734" s="6"/>
      <c r="BW734" s="6"/>
      <c r="BX734" s="6"/>
      <c r="BY734" s="6"/>
      <c r="BZ734" s="6"/>
      <c r="CA734" s="6"/>
      <c r="CB734" s="6"/>
      <c r="CC734" s="6"/>
      <c r="CD734" s="6"/>
      <c r="CE734" s="6"/>
      <c r="CF734" s="6"/>
      <c r="CG734" s="6"/>
      <c r="CH734" s="6"/>
      <c r="CI734" s="6"/>
      <c r="CJ734" s="6"/>
      <c r="CK734" s="6"/>
      <c r="CL734" s="6"/>
      <c r="CM734" s="6"/>
      <c r="CN734" s="6"/>
      <c r="CO734" s="6"/>
      <c r="CP734" s="6"/>
      <c r="CQ734" s="6"/>
      <c r="CR734" s="6"/>
      <c r="CS734" s="6"/>
      <c r="CT734" s="6"/>
      <c r="CU734" s="6"/>
      <c r="CV734" s="6"/>
      <c r="CW734" s="6"/>
      <c r="CX734" s="6"/>
      <c r="CY734" s="6"/>
      <c r="CZ734" s="6"/>
      <c r="DA734" s="6"/>
      <c r="DB734" s="6"/>
      <c r="DC734" s="6"/>
      <c r="DD734" s="6"/>
      <c r="DE734" s="6"/>
      <c r="DF734" s="6"/>
      <c r="DG734" s="6"/>
      <c r="DH734" s="6"/>
      <c r="DI734" s="9"/>
      <c r="DJ734" s="9"/>
      <c r="DK734" s="9"/>
      <c r="DL734" s="9"/>
      <c r="DM734" s="9"/>
      <c r="DN734" s="9"/>
      <c r="DO734" s="9"/>
      <c r="DP734" s="9"/>
      <c r="DQ734" s="9"/>
      <c r="DR734" s="6"/>
      <c r="DS734" s="6"/>
      <c r="DT734" s="6"/>
      <c r="DU734" s="6"/>
      <c r="DV734" s="6"/>
      <c r="DW734" s="6"/>
      <c r="DX734" s="6"/>
      <c r="DY734" s="6"/>
      <c r="DZ734" s="6"/>
      <c r="EA734" s="6"/>
      <c r="EB734" s="6"/>
      <c r="EC734" s="6"/>
      <c r="ED734" s="6"/>
      <c r="EE734" s="6"/>
      <c r="EF734" s="6"/>
      <c r="EG734" s="6"/>
    </row>
    <row r="735" ht="13.5" customHeight="1">
      <c r="A735" s="6"/>
      <c r="B735" s="2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7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8"/>
      <c r="AE735" s="8"/>
      <c r="AF735" s="8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  <c r="BT735" s="6"/>
      <c r="BU735" s="6"/>
      <c r="BV735" s="6"/>
      <c r="BW735" s="6"/>
      <c r="BX735" s="6"/>
      <c r="BY735" s="6"/>
      <c r="BZ735" s="6"/>
      <c r="CA735" s="6"/>
      <c r="CB735" s="6"/>
      <c r="CC735" s="6"/>
      <c r="CD735" s="6"/>
      <c r="CE735" s="6"/>
      <c r="CF735" s="6"/>
      <c r="CG735" s="6"/>
      <c r="CH735" s="6"/>
      <c r="CI735" s="6"/>
      <c r="CJ735" s="6"/>
      <c r="CK735" s="6"/>
      <c r="CL735" s="6"/>
      <c r="CM735" s="6"/>
      <c r="CN735" s="6"/>
      <c r="CO735" s="6"/>
      <c r="CP735" s="6"/>
      <c r="CQ735" s="6"/>
      <c r="CR735" s="6"/>
      <c r="CS735" s="6"/>
      <c r="CT735" s="6"/>
      <c r="CU735" s="6"/>
      <c r="CV735" s="6"/>
      <c r="CW735" s="6"/>
      <c r="CX735" s="6"/>
      <c r="CY735" s="6"/>
      <c r="CZ735" s="6"/>
      <c r="DA735" s="6"/>
      <c r="DB735" s="6"/>
      <c r="DC735" s="6"/>
      <c r="DD735" s="6"/>
      <c r="DE735" s="6"/>
      <c r="DF735" s="6"/>
      <c r="DG735" s="6"/>
      <c r="DH735" s="6"/>
      <c r="DI735" s="9"/>
      <c r="DJ735" s="9"/>
      <c r="DK735" s="9"/>
      <c r="DL735" s="9"/>
      <c r="DM735" s="9"/>
      <c r="DN735" s="9"/>
      <c r="DO735" s="9"/>
      <c r="DP735" s="9"/>
      <c r="DQ735" s="9"/>
      <c r="DR735" s="6"/>
      <c r="DS735" s="6"/>
      <c r="DT735" s="6"/>
      <c r="DU735" s="6"/>
      <c r="DV735" s="6"/>
      <c r="DW735" s="6"/>
      <c r="DX735" s="6"/>
      <c r="DY735" s="6"/>
      <c r="DZ735" s="6"/>
      <c r="EA735" s="6"/>
      <c r="EB735" s="6"/>
      <c r="EC735" s="6"/>
      <c r="ED735" s="6"/>
      <c r="EE735" s="6"/>
      <c r="EF735" s="6"/>
      <c r="EG735" s="6"/>
    </row>
    <row r="736" ht="13.5" customHeight="1">
      <c r="A736" s="6"/>
      <c r="B736" s="2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7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8"/>
      <c r="AE736" s="8"/>
      <c r="AF736" s="8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  <c r="BT736" s="6"/>
      <c r="BU736" s="6"/>
      <c r="BV736" s="6"/>
      <c r="BW736" s="6"/>
      <c r="BX736" s="6"/>
      <c r="BY736" s="6"/>
      <c r="BZ736" s="6"/>
      <c r="CA736" s="6"/>
      <c r="CB736" s="6"/>
      <c r="CC736" s="6"/>
      <c r="CD736" s="6"/>
      <c r="CE736" s="6"/>
      <c r="CF736" s="6"/>
      <c r="CG736" s="6"/>
      <c r="CH736" s="6"/>
      <c r="CI736" s="6"/>
      <c r="CJ736" s="6"/>
      <c r="CK736" s="6"/>
      <c r="CL736" s="6"/>
      <c r="CM736" s="6"/>
      <c r="CN736" s="6"/>
      <c r="CO736" s="6"/>
      <c r="CP736" s="6"/>
      <c r="CQ736" s="6"/>
      <c r="CR736" s="6"/>
      <c r="CS736" s="6"/>
      <c r="CT736" s="6"/>
      <c r="CU736" s="6"/>
      <c r="CV736" s="6"/>
      <c r="CW736" s="6"/>
      <c r="CX736" s="6"/>
      <c r="CY736" s="6"/>
      <c r="CZ736" s="6"/>
      <c r="DA736" s="6"/>
      <c r="DB736" s="6"/>
      <c r="DC736" s="6"/>
      <c r="DD736" s="6"/>
      <c r="DE736" s="6"/>
      <c r="DF736" s="6"/>
      <c r="DG736" s="6"/>
      <c r="DH736" s="6"/>
      <c r="DI736" s="9"/>
      <c r="DJ736" s="9"/>
      <c r="DK736" s="9"/>
      <c r="DL736" s="9"/>
      <c r="DM736" s="9"/>
      <c r="DN736" s="9"/>
      <c r="DO736" s="9"/>
      <c r="DP736" s="9"/>
      <c r="DQ736" s="9"/>
      <c r="DR736" s="6"/>
      <c r="DS736" s="6"/>
      <c r="DT736" s="6"/>
      <c r="DU736" s="6"/>
      <c r="DV736" s="6"/>
      <c r="DW736" s="6"/>
      <c r="DX736" s="6"/>
      <c r="DY736" s="6"/>
      <c r="DZ736" s="6"/>
      <c r="EA736" s="6"/>
      <c r="EB736" s="6"/>
      <c r="EC736" s="6"/>
      <c r="ED736" s="6"/>
      <c r="EE736" s="6"/>
      <c r="EF736" s="6"/>
      <c r="EG736" s="6"/>
    </row>
    <row r="737" ht="13.5" customHeight="1">
      <c r="A737" s="6"/>
      <c r="B737" s="2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7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8"/>
      <c r="AE737" s="8"/>
      <c r="AF737" s="8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  <c r="BT737" s="6"/>
      <c r="BU737" s="6"/>
      <c r="BV737" s="6"/>
      <c r="BW737" s="6"/>
      <c r="BX737" s="6"/>
      <c r="BY737" s="6"/>
      <c r="BZ737" s="6"/>
      <c r="CA737" s="6"/>
      <c r="CB737" s="6"/>
      <c r="CC737" s="6"/>
      <c r="CD737" s="6"/>
      <c r="CE737" s="6"/>
      <c r="CF737" s="6"/>
      <c r="CG737" s="6"/>
      <c r="CH737" s="6"/>
      <c r="CI737" s="6"/>
      <c r="CJ737" s="6"/>
      <c r="CK737" s="6"/>
      <c r="CL737" s="6"/>
      <c r="CM737" s="6"/>
      <c r="CN737" s="6"/>
      <c r="CO737" s="6"/>
      <c r="CP737" s="6"/>
      <c r="CQ737" s="6"/>
      <c r="CR737" s="6"/>
      <c r="CS737" s="6"/>
      <c r="CT737" s="6"/>
      <c r="CU737" s="6"/>
      <c r="CV737" s="6"/>
      <c r="CW737" s="6"/>
      <c r="CX737" s="6"/>
      <c r="CY737" s="6"/>
      <c r="CZ737" s="6"/>
      <c r="DA737" s="6"/>
      <c r="DB737" s="6"/>
      <c r="DC737" s="6"/>
      <c r="DD737" s="6"/>
      <c r="DE737" s="6"/>
      <c r="DF737" s="6"/>
      <c r="DG737" s="6"/>
      <c r="DH737" s="6"/>
      <c r="DI737" s="9"/>
      <c r="DJ737" s="9"/>
      <c r="DK737" s="9"/>
      <c r="DL737" s="9"/>
      <c r="DM737" s="9"/>
      <c r="DN737" s="9"/>
      <c r="DO737" s="9"/>
      <c r="DP737" s="9"/>
      <c r="DQ737" s="9"/>
      <c r="DR737" s="6"/>
      <c r="DS737" s="6"/>
      <c r="DT737" s="6"/>
      <c r="DU737" s="6"/>
      <c r="DV737" s="6"/>
      <c r="DW737" s="6"/>
      <c r="DX737" s="6"/>
      <c r="DY737" s="6"/>
      <c r="DZ737" s="6"/>
      <c r="EA737" s="6"/>
      <c r="EB737" s="6"/>
      <c r="EC737" s="6"/>
      <c r="ED737" s="6"/>
      <c r="EE737" s="6"/>
      <c r="EF737" s="6"/>
      <c r="EG737" s="6"/>
    </row>
    <row r="738" ht="13.5" customHeight="1">
      <c r="A738" s="6"/>
      <c r="B738" s="2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7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8"/>
      <c r="AE738" s="8"/>
      <c r="AF738" s="8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  <c r="BT738" s="6"/>
      <c r="BU738" s="6"/>
      <c r="BV738" s="6"/>
      <c r="BW738" s="6"/>
      <c r="BX738" s="6"/>
      <c r="BY738" s="6"/>
      <c r="BZ738" s="6"/>
      <c r="CA738" s="6"/>
      <c r="CB738" s="6"/>
      <c r="CC738" s="6"/>
      <c r="CD738" s="6"/>
      <c r="CE738" s="6"/>
      <c r="CF738" s="6"/>
      <c r="CG738" s="6"/>
      <c r="CH738" s="6"/>
      <c r="CI738" s="6"/>
      <c r="CJ738" s="6"/>
      <c r="CK738" s="6"/>
      <c r="CL738" s="6"/>
      <c r="CM738" s="6"/>
      <c r="CN738" s="6"/>
      <c r="CO738" s="6"/>
      <c r="CP738" s="6"/>
      <c r="CQ738" s="6"/>
      <c r="CR738" s="6"/>
      <c r="CS738" s="6"/>
      <c r="CT738" s="6"/>
      <c r="CU738" s="6"/>
      <c r="CV738" s="6"/>
      <c r="CW738" s="6"/>
      <c r="CX738" s="6"/>
      <c r="CY738" s="6"/>
      <c r="CZ738" s="6"/>
      <c r="DA738" s="6"/>
      <c r="DB738" s="6"/>
      <c r="DC738" s="6"/>
      <c r="DD738" s="6"/>
      <c r="DE738" s="6"/>
      <c r="DF738" s="6"/>
      <c r="DG738" s="6"/>
      <c r="DH738" s="6"/>
      <c r="DI738" s="9"/>
      <c r="DJ738" s="9"/>
      <c r="DK738" s="9"/>
      <c r="DL738" s="9"/>
      <c r="DM738" s="9"/>
      <c r="DN738" s="9"/>
      <c r="DO738" s="9"/>
      <c r="DP738" s="9"/>
      <c r="DQ738" s="9"/>
      <c r="DR738" s="6"/>
      <c r="DS738" s="6"/>
      <c r="DT738" s="6"/>
      <c r="DU738" s="6"/>
      <c r="DV738" s="6"/>
      <c r="DW738" s="6"/>
      <c r="DX738" s="6"/>
      <c r="DY738" s="6"/>
      <c r="DZ738" s="6"/>
      <c r="EA738" s="6"/>
      <c r="EB738" s="6"/>
      <c r="EC738" s="6"/>
      <c r="ED738" s="6"/>
      <c r="EE738" s="6"/>
      <c r="EF738" s="6"/>
      <c r="EG738" s="6"/>
    </row>
    <row r="739" ht="13.5" customHeight="1">
      <c r="A739" s="6"/>
      <c r="B739" s="2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7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8"/>
      <c r="AE739" s="8"/>
      <c r="AF739" s="8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  <c r="BT739" s="6"/>
      <c r="BU739" s="6"/>
      <c r="BV739" s="6"/>
      <c r="BW739" s="6"/>
      <c r="BX739" s="6"/>
      <c r="BY739" s="6"/>
      <c r="BZ739" s="6"/>
      <c r="CA739" s="6"/>
      <c r="CB739" s="6"/>
      <c r="CC739" s="6"/>
      <c r="CD739" s="6"/>
      <c r="CE739" s="6"/>
      <c r="CF739" s="6"/>
      <c r="CG739" s="6"/>
      <c r="CH739" s="6"/>
      <c r="CI739" s="6"/>
      <c r="CJ739" s="6"/>
      <c r="CK739" s="6"/>
      <c r="CL739" s="6"/>
      <c r="CM739" s="6"/>
      <c r="CN739" s="6"/>
      <c r="CO739" s="6"/>
      <c r="CP739" s="6"/>
      <c r="CQ739" s="6"/>
      <c r="CR739" s="6"/>
      <c r="CS739" s="6"/>
      <c r="CT739" s="6"/>
      <c r="CU739" s="6"/>
      <c r="CV739" s="6"/>
      <c r="CW739" s="6"/>
      <c r="CX739" s="6"/>
      <c r="CY739" s="6"/>
      <c r="CZ739" s="6"/>
      <c r="DA739" s="6"/>
      <c r="DB739" s="6"/>
      <c r="DC739" s="6"/>
      <c r="DD739" s="6"/>
      <c r="DE739" s="6"/>
      <c r="DF739" s="6"/>
      <c r="DG739" s="6"/>
      <c r="DH739" s="6"/>
      <c r="DI739" s="9"/>
      <c r="DJ739" s="9"/>
      <c r="DK739" s="9"/>
      <c r="DL739" s="9"/>
      <c r="DM739" s="9"/>
      <c r="DN739" s="9"/>
      <c r="DO739" s="9"/>
      <c r="DP739" s="9"/>
      <c r="DQ739" s="9"/>
      <c r="DR739" s="6"/>
      <c r="DS739" s="6"/>
      <c r="DT739" s="6"/>
      <c r="DU739" s="6"/>
      <c r="DV739" s="6"/>
      <c r="DW739" s="6"/>
      <c r="DX739" s="6"/>
      <c r="DY739" s="6"/>
      <c r="DZ739" s="6"/>
      <c r="EA739" s="6"/>
      <c r="EB739" s="6"/>
      <c r="EC739" s="6"/>
      <c r="ED739" s="6"/>
      <c r="EE739" s="6"/>
      <c r="EF739" s="6"/>
      <c r="EG739" s="6"/>
    </row>
    <row r="740" ht="13.5" customHeight="1">
      <c r="A740" s="6"/>
      <c r="B740" s="2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7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8"/>
      <c r="AE740" s="8"/>
      <c r="AF740" s="8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  <c r="BT740" s="6"/>
      <c r="BU740" s="6"/>
      <c r="BV740" s="6"/>
      <c r="BW740" s="6"/>
      <c r="BX740" s="6"/>
      <c r="BY740" s="6"/>
      <c r="BZ740" s="6"/>
      <c r="CA740" s="6"/>
      <c r="CB740" s="6"/>
      <c r="CC740" s="6"/>
      <c r="CD740" s="6"/>
      <c r="CE740" s="6"/>
      <c r="CF740" s="6"/>
      <c r="CG740" s="6"/>
      <c r="CH740" s="6"/>
      <c r="CI740" s="6"/>
      <c r="CJ740" s="6"/>
      <c r="CK740" s="6"/>
      <c r="CL740" s="6"/>
      <c r="CM740" s="6"/>
      <c r="CN740" s="6"/>
      <c r="CO740" s="6"/>
      <c r="CP740" s="6"/>
      <c r="CQ740" s="6"/>
      <c r="CR740" s="6"/>
      <c r="CS740" s="6"/>
      <c r="CT740" s="6"/>
      <c r="CU740" s="6"/>
      <c r="CV740" s="6"/>
      <c r="CW740" s="6"/>
      <c r="CX740" s="6"/>
      <c r="CY740" s="6"/>
      <c r="CZ740" s="6"/>
      <c r="DA740" s="6"/>
      <c r="DB740" s="6"/>
      <c r="DC740" s="6"/>
      <c r="DD740" s="6"/>
      <c r="DE740" s="6"/>
      <c r="DF740" s="6"/>
      <c r="DG740" s="6"/>
      <c r="DH740" s="6"/>
      <c r="DI740" s="9"/>
      <c r="DJ740" s="9"/>
      <c r="DK740" s="9"/>
      <c r="DL740" s="9"/>
      <c r="DM740" s="9"/>
      <c r="DN740" s="9"/>
      <c r="DO740" s="9"/>
      <c r="DP740" s="9"/>
      <c r="DQ740" s="9"/>
      <c r="DR740" s="6"/>
      <c r="DS740" s="6"/>
      <c r="DT740" s="6"/>
      <c r="DU740" s="6"/>
      <c r="DV740" s="6"/>
      <c r="DW740" s="6"/>
      <c r="DX740" s="6"/>
      <c r="DY740" s="6"/>
      <c r="DZ740" s="6"/>
      <c r="EA740" s="6"/>
      <c r="EB740" s="6"/>
      <c r="EC740" s="6"/>
      <c r="ED740" s="6"/>
      <c r="EE740" s="6"/>
      <c r="EF740" s="6"/>
      <c r="EG740" s="6"/>
    </row>
    <row r="741" ht="13.5" customHeight="1">
      <c r="A741" s="6"/>
      <c r="B741" s="2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7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8"/>
      <c r="AE741" s="8"/>
      <c r="AF741" s="8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  <c r="BT741" s="6"/>
      <c r="BU741" s="6"/>
      <c r="BV741" s="6"/>
      <c r="BW741" s="6"/>
      <c r="BX741" s="6"/>
      <c r="BY741" s="6"/>
      <c r="BZ741" s="6"/>
      <c r="CA741" s="6"/>
      <c r="CB741" s="6"/>
      <c r="CC741" s="6"/>
      <c r="CD741" s="6"/>
      <c r="CE741" s="6"/>
      <c r="CF741" s="6"/>
      <c r="CG741" s="6"/>
      <c r="CH741" s="6"/>
      <c r="CI741" s="6"/>
      <c r="CJ741" s="6"/>
      <c r="CK741" s="6"/>
      <c r="CL741" s="6"/>
      <c r="CM741" s="6"/>
      <c r="CN741" s="6"/>
      <c r="CO741" s="6"/>
      <c r="CP741" s="6"/>
      <c r="CQ741" s="6"/>
      <c r="CR741" s="6"/>
      <c r="CS741" s="6"/>
      <c r="CT741" s="6"/>
      <c r="CU741" s="6"/>
      <c r="CV741" s="6"/>
      <c r="CW741" s="6"/>
      <c r="CX741" s="6"/>
      <c r="CY741" s="6"/>
      <c r="CZ741" s="6"/>
      <c r="DA741" s="6"/>
      <c r="DB741" s="6"/>
      <c r="DC741" s="6"/>
      <c r="DD741" s="6"/>
      <c r="DE741" s="6"/>
      <c r="DF741" s="6"/>
      <c r="DG741" s="6"/>
      <c r="DH741" s="6"/>
      <c r="DI741" s="9"/>
      <c r="DJ741" s="9"/>
      <c r="DK741" s="9"/>
      <c r="DL741" s="9"/>
      <c r="DM741" s="9"/>
      <c r="DN741" s="9"/>
      <c r="DO741" s="9"/>
      <c r="DP741" s="9"/>
      <c r="DQ741" s="9"/>
      <c r="DR741" s="6"/>
      <c r="DS741" s="6"/>
      <c r="DT741" s="6"/>
      <c r="DU741" s="6"/>
      <c r="DV741" s="6"/>
      <c r="DW741" s="6"/>
      <c r="DX741" s="6"/>
      <c r="DY741" s="6"/>
      <c r="DZ741" s="6"/>
      <c r="EA741" s="6"/>
      <c r="EB741" s="6"/>
      <c r="EC741" s="6"/>
      <c r="ED741" s="6"/>
      <c r="EE741" s="6"/>
      <c r="EF741" s="6"/>
      <c r="EG741" s="6"/>
    </row>
    <row r="742" ht="13.5" customHeight="1">
      <c r="A742" s="6"/>
      <c r="B742" s="2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7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8"/>
      <c r="AE742" s="8"/>
      <c r="AF742" s="8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  <c r="BT742" s="6"/>
      <c r="BU742" s="6"/>
      <c r="BV742" s="6"/>
      <c r="BW742" s="6"/>
      <c r="BX742" s="6"/>
      <c r="BY742" s="6"/>
      <c r="BZ742" s="6"/>
      <c r="CA742" s="6"/>
      <c r="CB742" s="6"/>
      <c r="CC742" s="6"/>
      <c r="CD742" s="6"/>
      <c r="CE742" s="6"/>
      <c r="CF742" s="6"/>
      <c r="CG742" s="6"/>
      <c r="CH742" s="6"/>
      <c r="CI742" s="6"/>
      <c r="CJ742" s="6"/>
      <c r="CK742" s="6"/>
      <c r="CL742" s="6"/>
      <c r="CM742" s="6"/>
      <c r="CN742" s="6"/>
      <c r="CO742" s="6"/>
      <c r="CP742" s="6"/>
      <c r="CQ742" s="6"/>
      <c r="CR742" s="6"/>
      <c r="CS742" s="6"/>
      <c r="CT742" s="6"/>
      <c r="CU742" s="6"/>
      <c r="CV742" s="6"/>
      <c r="CW742" s="6"/>
      <c r="CX742" s="6"/>
      <c r="CY742" s="6"/>
      <c r="CZ742" s="6"/>
      <c r="DA742" s="6"/>
      <c r="DB742" s="6"/>
      <c r="DC742" s="6"/>
      <c r="DD742" s="6"/>
      <c r="DE742" s="6"/>
      <c r="DF742" s="6"/>
      <c r="DG742" s="6"/>
      <c r="DH742" s="6"/>
      <c r="DI742" s="9"/>
      <c r="DJ742" s="9"/>
      <c r="DK742" s="9"/>
      <c r="DL742" s="9"/>
      <c r="DM742" s="9"/>
      <c r="DN742" s="9"/>
      <c r="DO742" s="9"/>
      <c r="DP742" s="9"/>
      <c r="DQ742" s="9"/>
      <c r="DR742" s="6"/>
      <c r="DS742" s="6"/>
      <c r="DT742" s="6"/>
      <c r="DU742" s="6"/>
      <c r="DV742" s="6"/>
      <c r="DW742" s="6"/>
      <c r="DX742" s="6"/>
      <c r="DY742" s="6"/>
      <c r="DZ742" s="6"/>
      <c r="EA742" s="6"/>
      <c r="EB742" s="6"/>
      <c r="EC742" s="6"/>
      <c r="ED742" s="6"/>
      <c r="EE742" s="6"/>
      <c r="EF742" s="6"/>
      <c r="EG742" s="6"/>
    </row>
    <row r="743" ht="13.5" customHeight="1">
      <c r="A743" s="6"/>
      <c r="B743" s="2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7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8"/>
      <c r="AE743" s="8"/>
      <c r="AF743" s="8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  <c r="BT743" s="6"/>
      <c r="BU743" s="6"/>
      <c r="BV743" s="6"/>
      <c r="BW743" s="6"/>
      <c r="BX743" s="6"/>
      <c r="BY743" s="6"/>
      <c r="BZ743" s="6"/>
      <c r="CA743" s="6"/>
      <c r="CB743" s="6"/>
      <c r="CC743" s="6"/>
      <c r="CD743" s="6"/>
      <c r="CE743" s="6"/>
      <c r="CF743" s="6"/>
      <c r="CG743" s="6"/>
      <c r="CH743" s="6"/>
      <c r="CI743" s="6"/>
      <c r="CJ743" s="6"/>
      <c r="CK743" s="6"/>
      <c r="CL743" s="6"/>
      <c r="CM743" s="6"/>
      <c r="CN743" s="6"/>
      <c r="CO743" s="6"/>
      <c r="CP743" s="6"/>
      <c r="CQ743" s="6"/>
      <c r="CR743" s="6"/>
      <c r="CS743" s="6"/>
      <c r="CT743" s="6"/>
      <c r="CU743" s="6"/>
      <c r="CV743" s="6"/>
      <c r="CW743" s="6"/>
      <c r="CX743" s="6"/>
      <c r="CY743" s="6"/>
      <c r="CZ743" s="6"/>
      <c r="DA743" s="6"/>
      <c r="DB743" s="6"/>
      <c r="DC743" s="6"/>
      <c r="DD743" s="6"/>
      <c r="DE743" s="6"/>
      <c r="DF743" s="6"/>
      <c r="DG743" s="6"/>
      <c r="DH743" s="6"/>
      <c r="DI743" s="9"/>
      <c r="DJ743" s="9"/>
      <c r="DK743" s="9"/>
      <c r="DL743" s="9"/>
      <c r="DM743" s="9"/>
      <c r="DN743" s="9"/>
      <c r="DO743" s="9"/>
      <c r="DP743" s="9"/>
      <c r="DQ743" s="9"/>
      <c r="DR743" s="6"/>
      <c r="DS743" s="6"/>
      <c r="DT743" s="6"/>
      <c r="DU743" s="6"/>
      <c r="DV743" s="6"/>
      <c r="DW743" s="6"/>
      <c r="DX743" s="6"/>
      <c r="DY743" s="6"/>
      <c r="DZ743" s="6"/>
      <c r="EA743" s="6"/>
      <c r="EB743" s="6"/>
      <c r="EC743" s="6"/>
      <c r="ED743" s="6"/>
      <c r="EE743" s="6"/>
      <c r="EF743" s="6"/>
      <c r="EG743" s="6"/>
    </row>
    <row r="744" ht="13.5" customHeight="1">
      <c r="A744" s="6"/>
      <c r="B744" s="2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7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8"/>
      <c r="AE744" s="8"/>
      <c r="AF744" s="8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  <c r="BT744" s="6"/>
      <c r="BU744" s="6"/>
      <c r="BV744" s="6"/>
      <c r="BW744" s="6"/>
      <c r="BX744" s="6"/>
      <c r="BY744" s="6"/>
      <c r="BZ744" s="6"/>
      <c r="CA744" s="6"/>
      <c r="CB744" s="6"/>
      <c r="CC744" s="6"/>
      <c r="CD744" s="6"/>
      <c r="CE744" s="6"/>
      <c r="CF744" s="6"/>
      <c r="CG744" s="6"/>
      <c r="CH744" s="6"/>
      <c r="CI744" s="6"/>
      <c r="CJ744" s="6"/>
      <c r="CK744" s="6"/>
      <c r="CL744" s="6"/>
      <c r="CM744" s="6"/>
      <c r="CN744" s="6"/>
      <c r="CO744" s="6"/>
      <c r="CP744" s="6"/>
      <c r="CQ744" s="6"/>
      <c r="CR744" s="6"/>
      <c r="CS744" s="6"/>
      <c r="CT744" s="6"/>
      <c r="CU744" s="6"/>
      <c r="CV744" s="6"/>
      <c r="CW744" s="6"/>
      <c r="CX744" s="6"/>
      <c r="CY744" s="6"/>
      <c r="CZ744" s="6"/>
      <c r="DA744" s="6"/>
      <c r="DB744" s="6"/>
      <c r="DC744" s="6"/>
      <c r="DD744" s="6"/>
      <c r="DE744" s="6"/>
      <c r="DF744" s="6"/>
      <c r="DG744" s="6"/>
      <c r="DH744" s="6"/>
      <c r="DI744" s="9"/>
      <c r="DJ744" s="9"/>
      <c r="DK744" s="9"/>
      <c r="DL744" s="9"/>
      <c r="DM744" s="9"/>
      <c r="DN744" s="9"/>
      <c r="DO744" s="9"/>
      <c r="DP744" s="9"/>
      <c r="DQ744" s="9"/>
      <c r="DR744" s="6"/>
      <c r="DS744" s="6"/>
      <c r="DT744" s="6"/>
      <c r="DU744" s="6"/>
      <c r="DV744" s="6"/>
      <c r="DW744" s="6"/>
      <c r="DX744" s="6"/>
      <c r="DY744" s="6"/>
      <c r="DZ744" s="6"/>
      <c r="EA744" s="6"/>
      <c r="EB744" s="6"/>
      <c r="EC744" s="6"/>
      <c r="ED744" s="6"/>
      <c r="EE744" s="6"/>
      <c r="EF744" s="6"/>
      <c r="EG744" s="6"/>
    </row>
    <row r="745" ht="13.5" customHeight="1">
      <c r="A745" s="6"/>
      <c r="B745" s="2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7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8"/>
      <c r="AE745" s="8"/>
      <c r="AF745" s="8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  <c r="BT745" s="6"/>
      <c r="BU745" s="6"/>
      <c r="BV745" s="6"/>
      <c r="BW745" s="6"/>
      <c r="BX745" s="6"/>
      <c r="BY745" s="6"/>
      <c r="BZ745" s="6"/>
      <c r="CA745" s="6"/>
      <c r="CB745" s="6"/>
      <c r="CC745" s="6"/>
      <c r="CD745" s="6"/>
      <c r="CE745" s="6"/>
      <c r="CF745" s="6"/>
      <c r="CG745" s="6"/>
      <c r="CH745" s="6"/>
      <c r="CI745" s="6"/>
      <c r="CJ745" s="6"/>
      <c r="CK745" s="6"/>
      <c r="CL745" s="6"/>
      <c r="CM745" s="6"/>
      <c r="CN745" s="6"/>
      <c r="CO745" s="6"/>
      <c r="CP745" s="6"/>
      <c r="CQ745" s="6"/>
      <c r="CR745" s="6"/>
      <c r="CS745" s="6"/>
      <c r="CT745" s="6"/>
      <c r="CU745" s="6"/>
      <c r="CV745" s="6"/>
      <c r="CW745" s="6"/>
      <c r="CX745" s="6"/>
      <c r="CY745" s="6"/>
      <c r="CZ745" s="6"/>
      <c r="DA745" s="6"/>
      <c r="DB745" s="6"/>
      <c r="DC745" s="6"/>
      <c r="DD745" s="6"/>
      <c r="DE745" s="6"/>
      <c r="DF745" s="6"/>
      <c r="DG745" s="6"/>
      <c r="DH745" s="6"/>
      <c r="DI745" s="9"/>
      <c r="DJ745" s="9"/>
      <c r="DK745" s="9"/>
      <c r="DL745" s="9"/>
      <c r="DM745" s="9"/>
      <c r="DN745" s="9"/>
      <c r="DO745" s="9"/>
      <c r="DP745" s="9"/>
      <c r="DQ745" s="9"/>
      <c r="DR745" s="6"/>
      <c r="DS745" s="6"/>
      <c r="DT745" s="6"/>
      <c r="DU745" s="6"/>
      <c r="DV745" s="6"/>
      <c r="DW745" s="6"/>
      <c r="DX745" s="6"/>
      <c r="DY745" s="6"/>
      <c r="DZ745" s="6"/>
      <c r="EA745" s="6"/>
      <c r="EB745" s="6"/>
      <c r="EC745" s="6"/>
      <c r="ED745" s="6"/>
      <c r="EE745" s="6"/>
      <c r="EF745" s="6"/>
      <c r="EG745" s="6"/>
    </row>
    <row r="746" ht="13.5" customHeight="1">
      <c r="A746" s="6"/>
      <c r="B746" s="2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7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8"/>
      <c r="AE746" s="8"/>
      <c r="AF746" s="8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  <c r="BT746" s="6"/>
      <c r="BU746" s="6"/>
      <c r="BV746" s="6"/>
      <c r="BW746" s="6"/>
      <c r="BX746" s="6"/>
      <c r="BY746" s="6"/>
      <c r="BZ746" s="6"/>
      <c r="CA746" s="6"/>
      <c r="CB746" s="6"/>
      <c r="CC746" s="6"/>
      <c r="CD746" s="6"/>
      <c r="CE746" s="6"/>
      <c r="CF746" s="6"/>
      <c r="CG746" s="6"/>
      <c r="CH746" s="6"/>
      <c r="CI746" s="6"/>
      <c r="CJ746" s="6"/>
      <c r="CK746" s="6"/>
      <c r="CL746" s="6"/>
      <c r="CM746" s="6"/>
      <c r="CN746" s="6"/>
      <c r="CO746" s="6"/>
      <c r="CP746" s="6"/>
      <c r="CQ746" s="6"/>
      <c r="CR746" s="6"/>
      <c r="CS746" s="6"/>
      <c r="CT746" s="6"/>
      <c r="CU746" s="6"/>
      <c r="CV746" s="6"/>
      <c r="CW746" s="6"/>
      <c r="CX746" s="6"/>
      <c r="CY746" s="6"/>
      <c r="CZ746" s="6"/>
      <c r="DA746" s="6"/>
      <c r="DB746" s="6"/>
      <c r="DC746" s="6"/>
      <c r="DD746" s="6"/>
      <c r="DE746" s="6"/>
      <c r="DF746" s="6"/>
      <c r="DG746" s="6"/>
      <c r="DH746" s="6"/>
      <c r="DI746" s="9"/>
      <c r="DJ746" s="9"/>
      <c r="DK746" s="9"/>
      <c r="DL746" s="9"/>
      <c r="DM746" s="9"/>
      <c r="DN746" s="9"/>
      <c r="DO746" s="9"/>
      <c r="DP746" s="9"/>
      <c r="DQ746" s="9"/>
      <c r="DR746" s="6"/>
      <c r="DS746" s="6"/>
      <c r="DT746" s="6"/>
      <c r="DU746" s="6"/>
      <c r="DV746" s="6"/>
      <c r="DW746" s="6"/>
      <c r="DX746" s="6"/>
      <c r="DY746" s="6"/>
      <c r="DZ746" s="6"/>
      <c r="EA746" s="6"/>
      <c r="EB746" s="6"/>
      <c r="EC746" s="6"/>
      <c r="ED746" s="6"/>
      <c r="EE746" s="6"/>
      <c r="EF746" s="6"/>
      <c r="EG746" s="6"/>
    </row>
    <row r="747" ht="13.5" customHeight="1">
      <c r="A747" s="6"/>
      <c r="B747" s="2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7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8"/>
      <c r="AE747" s="8"/>
      <c r="AF747" s="8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  <c r="BT747" s="6"/>
      <c r="BU747" s="6"/>
      <c r="BV747" s="6"/>
      <c r="BW747" s="6"/>
      <c r="BX747" s="6"/>
      <c r="BY747" s="6"/>
      <c r="BZ747" s="6"/>
      <c r="CA747" s="6"/>
      <c r="CB747" s="6"/>
      <c r="CC747" s="6"/>
      <c r="CD747" s="6"/>
      <c r="CE747" s="6"/>
      <c r="CF747" s="6"/>
      <c r="CG747" s="6"/>
      <c r="CH747" s="6"/>
      <c r="CI747" s="6"/>
      <c r="CJ747" s="6"/>
      <c r="CK747" s="6"/>
      <c r="CL747" s="6"/>
      <c r="CM747" s="6"/>
      <c r="CN747" s="6"/>
      <c r="CO747" s="6"/>
      <c r="CP747" s="6"/>
      <c r="CQ747" s="6"/>
      <c r="CR747" s="6"/>
      <c r="CS747" s="6"/>
      <c r="CT747" s="6"/>
      <c r="CU747" s="6"/>
      <c r="CV747" s="6"/>
      <c r="CW747" s="6"/>
      <c r="CX747" s="6"/>
      <c r="CY747" s="6"/>
      <c r="CZ747" s="6"/>
      <c r="DA747" s="6"/>
      <c r="DB747" s="6"/>
      <c r="DC747" s="6"/>
      <c r="DD747" s="6"/>
      <c r="DE747" s="6"/>
      <c r="DF747" s="6"/>
      <c r="DG747" s="6"/>
      <c r="DH747" s="6"/>
      <c r="DI747" s="9"/>
      <c r="DJ747" s="9"/>
      <c r="DK747" s="9"/>
      <c r="DL747" s="9"/>
      <c r="DM747" s="9"/>
      <c r="DN747" s="9"/>
      <c r="DO747" s="9"/>
      <c r="DP747" s="9"/>
      <c r="DQ747" s="9"/>
      <c r="DR747" s="6"/>
      <c r="DS747" s="6"/>
      <c r="DT747" s="6"/>
      <c r="DU747" s="6"/>
      <c r="DV747" s="6"/>
      <c r="DW747" s="6"/>
      <c r="DX747" s="6"/>
      <c r="DY747" s="6"/>
      <c r="DZ747" s="6"/>
      <c r="EA747" s="6"/>
      <c r="EB747" s="6"/>
      <c r="EC747" s="6"/>
      <c r="ED747" s="6"/>
      <c r="EE747" s="6"/>
      <c r="EF747" s="6"/>
      <c r="EG747" s="6"/>
    </row>
    <row r="748" ht="13.5" customHeight="1">
      <c r="A748" s="6"/>
      <c r="B748" s="2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7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8"/>
      <c r="AE748" s="8"/>
      <c r="AF748" s="8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  <c r="BT748" s="6"/>
      <c r="BU748" s="6"/>
      <c r="BV748" s="6"/>
      <c r="BW748" s="6"/>
      <c r="BX748" s="6"/>
      <c r="BY748" s="6"/>
      <c r="BZ748" s="6"/>
      <c r="CA748" s="6"/>
      <c r="CB748" s="6"/>
      <c r="CC748" s="6"/>
      <c r="CD748" s="6"/>
      <c r="CE748" s="6"/>
      <c r="CF748" s="6"/>
      <c r="CG748" s="6"/>
      <c r="CH748" s="6"/>
      <c r="CI748" s="6"/>
      <c r="CJ748" s="6"/>
      <c r="CK748" s="6"/>
      <c r="CL748" s="6"/>
      <c r="CM748" s="6"/>
      <c r="CN748" s="6"/>
      <c r="CO748" s="6"/>
      <c r="CP748" s="6"/>
      <c r="CQ748" s="6"/>
      <c r="CR748" s="6"/>
      <c r="CS748" s="6"/>
      <c r="CT748" s="6"/>
      <c r="CU748" s="6"/>
      <c r="CV748" s="6"/>
      <c r="CW748" s="6"/>
      <c r="CX748" s="6"/>
      <c r="CY748" s="6"/>
      <c r="CZ748" s="6"/>
      <c r="DA748" s="6"/>
      <c r="DB748" s="6"/>
      <c r="DC748" s="6"/>
      <c r="DD748" s="6"/>
      <c r="DE748" s="6"/>
      <c r="DF748" s="6"/>
      <c r="DG748" s="6"/>
      <c r="DH748" s="6"/>
      <c r="DI748" s="9"/>
      <c r="DJ748" s="9"/>
      <c r="DK748" s="9"/>
      <c r="DL748" s="9"/>
      <c r="DM748" s="9"/>
      <c r="DN748" s="9"/>
      <c r="DO748" s="9"/>
      <c r="DP748" s="9"/>
      <c r="DQ748" s="9"/>
      <c r="DR748" s="6"/>
      <c r="DS748" s="6"/>
      <c r="DT748" s="6"/>
      <c r="DU748" s="6"/>
      <c r="DV748" s="6"/>
      <c r="DW748" s="6"/>
      <c r="DX748" s="6"/>
      <c r="DY748" s="6"/>
      <c r="DZ748" s="6"/>
      <c r="EA748" s="6"/>
      <c r="EB748" s="6"/>
      <c r="EC748" s="6"/>
      <c r="ED748" s="6"/>
      <c r="EE748" s="6"/>
      <c r="EF748" s="6"/>
      <c r="EG748" s="6"/>
    </row>
    <row r="749" ht="13.5" customHeight="1">
      <c r="A749" s="6"/>
      <c r="B749" s="2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7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8"/>
      <c r="AE749" s="8"/>
      <c r="AF749" s="8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  <c r="BT749" s="6"/>
      <c r="BU749" s="6"/>
      <c r="BV749" s="6"/>
      <c r="BW749" s="6"/>
      <c r="BX749" s="6"/>
      <c r="BY749" s="6"/>
      <c r="BZ749" s="6"/>
      <c r="CA749" s="6"/>
      <c r="CB749" s="6"/>
      <c r="CC749" s="6"/>
      <c r="CD749" s="6"/>
      <c r="CE749" s="6"/>
      <c r="CF749" s="6"/>
      <c r="CG749" s="6"/>
      <c r="CH749" s="6"/>
      <c r="CI749" s="6"/>
      <c r="CJ749" s="6"/>
      <c r="CK749" s="6"/>
      <c r="CL749" s="6"/>
      <c r="CM749" s="6"/>
      <c r="CN749" s="6"/>
      <c r="CO749" s="6"/>
      <c r="CP749" s="6"/>
      <c r="CQ749" s="6"/>
      <c r="CR749" s="6"/>
      <c r="CS749" s="6"/>
      <c r="CT749" s="6"/>
      <c r="CU749" s="6"/>
      <c r="CV749" s="6"/>
      <c r="CW749" s="6"/>
      <c r="CX749" s="6"/>
      <c r="CY749" s="6"/>
      <c r="CZ749" s="6"/>
      <c r="DA749" s="6"/>
      <c r="DB749" s="6"/>
      <c r="DC749" s="6"/>
      <c r="DD749" s="6"/>
      <c r="DE749" s="6"/>
      <c r="DF749" s="6"/>
      <c r="DG749" s="6"/>
      <c r="DH749" s="6"/>
      <c r="DI749" s="9"/>
      <c r="DJ749" s="9"/>
      <c r="DK749" s="9"/>
      <c r="DL749" s="9"/>
      <c r="DM749" s="9"/>
      <c r="DN749" s="9"/>
      <c r="DO749" s="9"/>
      <c r="DP749" s="9"/>
      <c r="DQ749" s="9"/>
      <c r="DR749" s="6"/>
      <c r="DS749" s="6"/>
      <c r="DT749" s="6"/>
      <c r="DU749" s="6"/>
      <c r="DV749" s="6"/>
      <c r="DW749" s="6"/>
      <c r="DX749" s="6"/>
      <c r="DY749" s="6"/>
      <c r="DZ749" s="6"/>
      <c r="EA749" s="6"/>
      <c r="EB749" s="6"/>
      <c r="EC749" s="6"/>
      <c r="ED749" s="6"/>
      <c r="EE749" s="6"/>
      <c r="EF749" s="6"/>
      <c r="EG749" s="6"/>
    </row>
    <row r="750" ht="13.5" customHeight="1">
      <c r="A750" s="6"/>
      <c r="B750" s="2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7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8"/>
      <c r="AE750" s="8"/>
      <c r="AF750" s="8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  <c r="BT750" s="6"/>
      <c r="BU750" s="6"/>
      <c r="BV750" s="6"/>
      <c r="BW750" s="6"/>
      <c r="BX750" s="6"/>
      <c r="BY750" s="6"/>
      <c r="BZ750" s="6"/>
      <c r="CA750" s="6"/>
      <c r="CB750" s="6"/>
      <c r="CC750" s="6"/>
      <c r="CD750" s="6"/>
      <c r="CE750" s="6"/>
      <c r="CF750" s="6"/>
      <c r="CG750" s="6"/>
      <c r="CH750" s="6"/>
      <c r="CI750" s="6"/>
      <c r="CJ750" s="6"/>
      <c r="CK750" s="6"/>
      <c r="CL750" s="6"/>
      <c r="CM750" s="6"/>
      <c r="CN750" s="6"/>
      <c r="CO750" s="6"/>
      <c r="CP750" s="6"/>
      <c r="CQ750" s="6"/>
      <c r="CR750" s="6"/>
      <c r="CS750" s="6"/>
      <c r="CT750" s="6"/>
      <c r="CU750" s="6"/>
      <c r="CV750" s="6"/>
      <c r="CW750" s="6"/>
      <c r="CX750" s="6"/>
      <c r="CY750" s="6"/>
      <c r="CZ750" s="6"/>
      <c r="DA750" s="6"/>
      <c r="DB750" s="6"/>
      <c r="DC750" s="6"/>
      <c r="DD750" s="6"/>
      <c r="DE750" s="6"/>
      <c r="DF750" s="6"/>
      <c r="DG750" s="6"/>
      <c r="DH750" s="6"/>
      <c r="DI750" s="9"/>
      <c r="DJ750" s="9"/>
      <c r="DK750" s="9"/>
      <c r="DL750" s="9"/>
      <c r="DM750" s="9"/>
      <c r="DN750" s="9"/>
      <c r="DO750" s="9"/>
      <c r="DP750" s="9"/>
      <c r="DQ750" s="9"/>
      <c r="DR750" s="6"/>
      <c r="DS750" s="6"/>
      <c r="DT750" s="6"/>
      <c r="DU750" s="6"/>
      <c r="DV750" s="6"/>
      <c r="DW750" s="6"/>
      <c r="DX750" s="6"/>
      <c r="DY750" s="6"/>
      <c r="DZ750" s="6"/>
      <c r="EA750" s="6"/>
      <c r="EB750" s="6"/>
      <c r="EC750" s="6"/>
      <c r="ED750" s="6"/>
      <c r="EE750" s="6"/>
      <c r="EF750" s="6"/>
      <c r="EG750" s="6"/>
    </row>
    <row r="751" ht="13.5" customHeight="1">
      <c r="A751" s="6"/>
      <c r="B751" s="2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7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8"/>
      <c r="AE751" s="8"/>
      <c r="AF751" s="8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  <c r="BT751" s="6"/>
      <c r="BU751" s="6"/>
      <c r="BV751" s="6"/>
      <c r="BW751" s="6"/>
      <c r="BX751" s="6"/>
      <c r="BY751" s="6"/>
      <c r="BZ751" s="6"/>
      <c r="CA751" s="6"/>
      <c r="CB751" s="6"/>
      <c r="CC751" s="6"/>
      <c r="CD751" s="6"/>
      <c r="CE751" s="6"/>
      <c r="CF751" s="6"/>
      <c r="CG751" s="6"/>
      <c r="CH751" s="6"/>
      <c r="CI751" s="6"/>
      <c r="CJ751" s="6"/>
      <c r="CK751" s="6"/>
      <c r="CL751" s="6"/>
      <c r="CM751" s="6"/>
      <c r="CN751" s="6"/>
      <c r="CO751" s="6"/>
      <c r="CP751" s="6"/>
      <c r="CQ751" s="6"/>
      <c r="CR751" s="6"/>
      <c r="CS751" s="6"/>
      <c r="CT751" s="6"/>
      <c r="CU751" s="6"/>
      <c r="CV751" s="6"/>
      <c r="CW751" s="6"/>
      <c r="CX751" s="6"/>
      <c r="CY751" s="6"/>
      <c r="CZ751" s="6"/>
      <c r="DA751" s="6"/>
      <c r="DB751" s="6"/>
      <c r="DC751" s="6"/>
      <c r="DD751" s="6"/>
      <c r="DE751" s="6"/>
      <c r="DF751" s="6"/>
      <c r="DG751" s="6"/>
      <c r="DH751" s="6"/>
      <c r="DI751" s="9"/>
      <c r="DJ751" s="9"/>
      <c r="DK751" s="9"/>
      <c r="DL751" s="9"/>
      <c r="DM751" s="9"/>
      <c r="DN751" s="9"/>
      <c r="DO751" s="9"/>
      <c r="DP751" s="9"/>
      <c r="DQ751" s="9"/>
      <c r="DR751" s="6"/>
      <c r="DS751" s="6"/>
      <c r="DT751" s="6"/>
      <c r="DU751" s="6"/>
      <c r="DV751" s="6"/>
      <c r="DW751" s="6"/>
      <c r="DX751" s="6"/>
      <c r="DY751" s="6"/>
      <c r="DZ751" s="6"/>
      <c r="EA751" s="6"/>
      <c r="EB751" s="6"/>
      <c r="EC751" s="6"/>
      <c r="ED751" s="6"/>
      <c r="EE751" s="6"/>
      <c r="EF751" s="6"/>
      <c r="EG751" s="6"/>
    </row>
    <row r="752" ht="13.5" customHeight="1">
      <c r="A752" s="6"/>
      <c r="B752" s="2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7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8"/>
      <c r="AE752" s="8"/>
      <c r="AF752" s="8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  <c r="BT752" s="6"/>
      <c r="BU752" s="6"/>
      <c r="BV752" s="6"/>
      <c r="BW752" s="6"/>
      <c r="BX752" s="6"/>
      <c r="BY752" s="6"/>
      <c r="BZ752" s="6"/>
      <c r="CA752" s="6"/>
      <c r="CB752" s="6"/>
      <c r="CC752" s="6"/>
      <c r="CD752" s="6"/>
      <c r="CE752" s="6"/>
      <c r="CF752" s="6"/>
      <c r="CG752" s="6"/>
      <c r="CH752" s="6"/>
      <c r="CI752" s="6"/>
      <c r="CJ752" s="6"/>
      <c r="CK752" s="6"/>
      <c r="CL752" s="6"/>
      <c r="CM752" s="6"/>
      <c r="CN752" s="6"/>
      <c r="CO752" s="6"/>
      <c r="CP752" s="6"/>
      <c r="CQ752" s="6"/>
      <c r="CR752" s="6"/>
      <c r="CS752" s="6"/>
      <c r="CT752" s="6"/>
      <c r="CU752" s="6"/>
      <c r="CV752" s="6"/>
      <c r="CW752" s="6"/>
      <c r="CX752" s="6"/>
      <c r="CY752" s="6"/>
      <c r="CZ752" s="6"/>
      <c r="DA752" s="6"/>
      <c r="DB752" s="6"/>
      <c r="DC752" s="6"/>
      <c r="DD752" s="6"/>
      <c r="DE752" s="6"/>
      <c r="DF752" s="6"/>
      <c r="DG752" s="6"/>
      <c r="DH752" s="6"/>
      <c r="DI752" s="9"/>
      <c r="DJ752" s="9"/>
      <c r="DK752" s="9"/>
      <c r="DL752" s="9"/>
      <c r="DM752" s="9"/>
      <c r="DN752" s="9"/>
      <c r="DO752" s="9"/>
      <c r="DP752" s="9"/>
      <c r="DQ752" s="9"/>
      <c r="DR752" s="6"/>
      <c r="DS752" s="6"/>
      <c r="DT752" s="6"/>
      <c r="DU752" s="6"/>
      <c r="DV752" s="6"/>
      <c r="DW752" s="6"/>
      <c r="DX752" s="6"/>
      <c r="DY752" s="6"/>
      <c r="DZ752" s="6"/>
      <c r="EA752" s="6"/>
      <c r="EB752" s="6"/>
      <c r="EC752" s="6"/>
      <c r="ED752" s="6"/>
      <c r="EE752" s="6"/>
      <c r="EF752" s="6"/>
      <c r="EG752" s="6"/>
    </row>
    <row r="753" ht="13.5" customHeight="1">
      <c r="A753" s="6"/>
      <c r="B753" s="2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7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8"/>
      <c r="AE753" s="8"/>
      <c r="AF753" s="8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  <c r="BT753" s="6"/>
      <c r="BU753" s="6"/>
      <c r="BV753" s="6"/>
      <c r="BW753" s="6"/>
      <c r="BX753" s="6"/>
      <c r="BY753" s="6"/>
      <c r="BZ753" s="6"/>
      <c r="CA753" s="6"/>
      <c r="CB753" s="6"/>
      <c r="CC753" s="6"/>
      <c r="CD753" s="6"/>
      <c r="CE753" s="6"/>
      <c r="CF753" s="6"/>
      <c r="CG753" s="6"/>
      <c r="CH753" s="6"/>
      <c r="CI753" s="6"/>
      <c r="CJ753" s="6"/>
      <c r="CK753" s="6"/>
      <c r="CL753" s="6"/>
      <c r="CM753" s="6"/>
      <c r="CN753" s="6"/>
      <c r="CO753" s="6"/>
      <c r="CP753" s="6"/>
      <c r="CQ753" s="6"/>
      <c r="CR753" s="6"/>
      <c r="CS753" s="6"/>
      <c r="CT753" s="6"/>
      <c r="CU753" s="6"/>
      <c r="CV753" s="6"/>
      <c r="CW753" s="6"/>
      <c r="CX753" s="6"/>
      <c r="CY753" s="6"/>
      <c r="CZ753" s="6"/>
      <c r="DA753" s="6"/>
      <c r="DB753" s="6"/>
      <c r="DC753" s="6"/>
      <c r="DD753" s="6"/>
      <c r="DE753" s="6"/>
      <c r="DF753" s="6"/>
      <c r="DG753" s="6"/>
      <c r="DH753" s="6"/>
      <c r="DI753" s="9"/>
      <c r="DJ753" s="9"/>
      <c r="DK753" s="9"/>
      <c r="DL753" s="9"/>
      <c r="DM753" s="9"/>
      <c r="DN753" s="9"/>
      <c r="DO753" s="9"/>
      <c r="DP753" s="9"/>
      <c r="DQ753" s="9"/>
      <c r="DR753" s="6"/>
      <c r="DS753" s="6"/>
      <c r="DT753" s="6"/>
      <c r="DU753" s="6"/>
      <c r="DV753" s="6"/>
      <c r="DW753" s="6"/>
      <c r="DX753" s="6"/>
      <c r="DY753" s="6"/>
      <c r="DZ753" s="6"/>
      <c r="EA753" s="6"/>
      <c r="EB753" s="6"/>
      <c r="EC753" s="6"/>
      <c r="ED753" s="6"/>
      <c r="EE753" s="6"/>
      <c r="EF753" s="6"/>
      <c r="EG753" s="6"/>
    </row>
    <row r="754" ht="13.5" customHeight="1">
      <c r="A754" s="6"/>
      <c r="B754" s="2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7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8"/>
      <c r="AE754" s="8"/>
      <c r="AF754" s="8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  <c r="BT754" s="6"/>
      <c r="BU754" s="6"/>
      <c r="BV754" s="6"/>
      <c r="BW754" s="6"/>
      <c r="BX754" s="6"/>
      <c r="BY754" s="6"/>
      <c r="BZ754" s="6"/>
      <c r="CA754" s="6"/>
      <c r="CB754" s="6"/>
      <c r="CC754" s="6"/>
      <c r="CD754" s="6"/>
      <c r="CE754" s="6"/>
      <c r="CF754" s="6"/>
      <c r="CG754" s="6"/>
      <c r="CH754" s="6"/>
      <c r="CI754" s="6"/>
      <c r="CJ754" s="6"/>
      <c r="CK754" s="6"/>
      <c r="CL754" s="6"/>
      <c r="CM754" s="6"/>
      <c r="CN754" s="6"/>
      <c r="CO754" s="6"/>
      <c r="CP754" s="6"/>
      <c r="CQ754" s="6"/>
      <c r="CR754" s="6"/>
      <c r="CS754" s="6"/>
      <c r="CT754" s="6"/>
      <c r="CU754" s="6"/>
      <c r="CV754" s="6"/>
      <c r="CW754" s="6"/>
      <c r="CX754" s="6"/>
      <c r="CY754" s="6"/>
      <c r="CZ754" s="6"/>
      <c r="DA754" s="6"/>
      <c r="DB754" s="6"/>
      <c r="DC754" s="6"/>
      <c r="DD754" s="6"/>
      <c r="DE754" s="6"/>
      <c r="DF754" s="6"/>
      <c r="DG754" s="6"/>
      <c r="DH754" s="6"/>
      <c r="DI754" s="9"/>
      <c r="DJ754" s="9"/>
      <c r="DK754" s="9"/>
      <c r="DL754" s="9"/>
      <c r="DM754" s="9"/>
      <c r="DN754" s="9"/>
      <c r="DO754" s="9"/>
      <c r="DP754" s="9"/>
      <c r="DQ754" s="9"/>
      <c r="DR754" s="6"/>
      <c r="DS754" s="6"/>
      <c r="DT754" s="6"/>
      <c r="DU754" s="6"/>
      <c r="DV754" s="6"/>
      <c r="DW754" s="6"/>
      <c r="DX754" s="6"/>
      <c r="DY754" s="6"/>
      <c r="DZ754" s="6"/>
      <c r="EA754" s="6"/>
      <c r="EB754" s="6"/>
      <c r="EC754" s="6"/>
      <c r="ED754" s="6"/>
      <c r="EE754" s="6"/>
      <c r="EF754" s="6"/>
      <c r="EG754" s="6"/>
    </row>
    <row r="755" ht="13.5" customHeight="1">
      <c r="A755" s="6"/>
      <c r="B755" s="2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7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8"/>
      <c r="AE755" s="8"/>
      <c r="AF755" s="8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  <c r="BT755" s="6"/>
      <c r="BU755" s="6"/>
      <c r="BV755" s="6"/>
      <c r="BW755" s="6"/>
      <c r="BX755" s="6"/>
      <c r="BY755" s="6"/>
      <c r="BZ755" s="6"/>
      <c r="CA755" s="6"/>
      <c r="CB755" s="6"/>
      <c r="CC755" s="6"/>
      <c r="CD755" s="6"/>
      <c r="CE755" s="6"/>
      <c r="CF755" s="6"/>
      <c r="CG755" s="6"/>
      <c r="CH755" s="6"/>
      <c r="CI755" s="6"/>
      <c r="CJ755" s="6"/>
      <c r="CK755" s="6"/>
      <c r="CL755" s="6"/>
      <c r="CM755" s="6"/>
      <c r="CN755" s="6"/>
      <c r="CO755" s="6"/>
      <c r="CP755" s="6"/>
      <c r="CQ755" s="6"/>
      <c r="CR755" s="6"/>
      <c r="CS755" s="6"/>
      <c r="CT755" s="6"/>
      <c r="CU755" s="6"/>
      <c r="CV755" s="6"/>
      <c r="CW755" s="6"/>
      <c r="CX755" s="6"/>
      <c r="CY755" s="6"/>
      <c r="CZ755" s="6"/>
      <c r="DA755" s="6"/>
      <c r="DB755" s="6"/>
      <c r="DC755" s="6"/>
      <c r="DD755" s="6"/>
      <c r="DE755" s="6"/>
      <c r="DF755" s="6"/>
      <c r="DG755" s="6"/>
      <c r="DH755" s="6"/>
      <c r="DI755" s="9"/>
      <c r="DJ755" s="9"/>
      <c r="DK755" s="9"/>
      <c r="DL755" s="9"/>
      <c r="DM755" s="9"/>
      <c r="DN755" s="9"/>
      <c r="DO755" s="9"/>
      <c r="DP755" s="9"/>
      <c r="DQ755" s="9"/>
      <c r="DR755" s="6"/>
      <c r="DS755" s="6"/>
      <c r="DT755" s="6"/>
      <c r="DU755" s="6"/>
      <c r="DV755" s="6"/>
      <c r="DW755" s="6"/>
      <c r="DX755" s="6"/>
      <c r="DY755" s="6"/>
      <c r="DZ755" s="6"/>
      <c r="EA755" s="6"/>
      <c r="EB755" s="6"/>
      <c r="EC755" s="6"/>
      <c r="ED755" s="6"/>
      <c r="EE755" s="6"/>
      <c r="EF755" s="6"/>
      <c r="EG755" s="6"/>
    </row>
    <row r="756" ht="13.5" customHeight="1">
      <c r="A756" s="6"/>
      <c r="B756" s="2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7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8"/>
      <c r="AE756" s="8"/>
      <c r="AF756" s="8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  <c r="BT756" s="6"/>
      <c r="BU756" s="6"/>
      <c r="BV756" s="6"/>
      <c r="BW756" s="6"/>
      <c r="BX756" s="6"/>
      <c r="BY756" s="6"/>
      <c r="BZ756" s="6"/>
      <c r="CA756" s="6"/>
      <c r="CB756" s="6"/>
      <c r="CC756" s="6"/>
      <c r="CD756" s="6"/>
      <c r="CE756" s="6"/>
      <c r="CF756" s="6"/>
      <c r="CG756" s="6"/>
      <c r="CH756" s="6"/>
      <c r="CI756" s="6"/>
      <c r="CJ756" s="6"/>
      <c r="CK756" s="6"/>
      <c r="CL756" s="6"/>
      <c r="CM756" s="6"/>
      <c r="CN756" s="6"/>
      <c r="CO756" s="6"/>
      <c r="CP756" s="6"/>
      <c r="CQ756" s="6"/>
      <c r="CR756" s="6"/>
      <c r="CS756" s="6"/>
      <c r="CT756" s="6"/>
      <c r="CU756" s="6"/>
      <c r="CV756" s="6"/>
      <c r="CW756" s="6"/>
      <c r="CX756" s="6"/>
      <c r="CY756" s="6"/>
      <c r="CZ756" s="6"/>
      <c r="DA756" s="6"/>
      <c r="DB756" s="6"/>
      <c r="DC756" s="6"/>
      <c r="DD756" s="6"/>
      <c r="DE756" s="6"/>
      <c r="DF756" s="6"/>
      <c r="DG756" s="6"/>
      <c r="DH756" s="6"/>
      <c r="DI756" s="9"/>
      <c r="DJ756" s="9"/>
      <c r="DK756" s="9"/>
      <c r="DL756" s="9"/>
      <c r="DM756" s="9"/>
      <c r="DN756" s="9"/>
      <c r="DO756" s="9"/>
      <c r="DP756" s="9"/>
      <c r="DQ756" s="9"/>
      <c r="DR756" s="6"/>
      <c r="DS756" s="6"/>
      <c r="DT756" s="6"/>
      <c r="DU756" s="6"/>
      <c r="DV756" s="6"/>
      <c r="DW756" s="6"/>
      <c r="DX756" s="6"/>
      <c r="DY756" s="6"/>
      <c r="DZ756" s="6"/>
      <c r="EA756" s="6"/>
      <c r="EB756" s="6"/>
      <c r="EC756" s="6"/>
      <c r="ED756" s="6"/>
      <c r="EE756" s="6"/>
      <c r="EF756" s="6"/>
      <c r="EG756" s="6"/>
    </row>
    <row r="757" ht="13.5" customHeight="1">
      <c r="A757" s="6"/>
      <c r="B757" s="2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7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8"/>
      <c r="AE757" s="8"/>
      <c r="AF757" s="8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  <c r="CB757" s="6"/>
      <c r="CC757" s="6"/>
      <c r="CD757" s="6"/>
      <c r="CE757" s="6"/>
      <c r="CF757" s="6"/>
      <c r="CG757" s="6"/>
      <c r="CH757" s="6"/>
      <c r="CI757" s="6"/>
      <c r="CJ757" s="6"/>
      <c r="CK757" s="6"/>
      <c r="CL757" s="6"/>
      <c r="CM757" s="6"/>
      <c r="CN757" s="6"/>
      <c r="CO757" s="6"/>
      <c r="CP757" s="6"/>
      <c r="CQ757" s="6"/>
      <c r="CR757" s="6"/>
      <c r="CS757" s="6"/>
      <c r="CT757" s="6"/>
      <c r="CU757" s="6"/>
      <c r="CV757" s="6"/>
      <c r="CW757" s="6"/>
      <c r="CX757" s="6"/>
      <c r="CY757" s="6"/>
      <c r="CZ757" s="6"/>
      <c r="DA757" s="6"/>
      <c r="DB757" s="6"/>
      <c r="DC757" s="6"/>
      <c r="DD757" s="6"/>
      <c r="DE757" s="6"/>
      <c r="DF757" s="6"/>
      <c r="DG757" s="6"/>
      <c r="DH757" s="6"/>
      <c r="DI757" s="9"/>
      <c r="DJ757" s="9"/>
      <c r="DK757" s="9"/>
      <c r="DL757" s="9"/>
      <c r="DM757" s="9"/>
      <c r="DN757" s="9"/>
      <c r="DO757" s="9"/>
      <c r="DP757" s="9"/>
      <c r="DQ757" s="9"/>
      <c r="DR757" s="6"/>
      <c r="DS757" s="6"/>
      <c r="DT757" s="6"/>
      <c r="DU757" s="6"/>
      <c r="DV757" s="6"/>
      <c r="DW757" s="6"/>
      <c r="DX757" s="6"/>
      <c r="DY757" s="6"/>
      <c r="DZ757" s="6"/>
      <c r="EA757" s="6"/>
      <c r="EB757" s="6"/>
      <c r="EC757" s="6"/>
      <c r="ED757" s="6"/>
      <c r="EE757" s="6"/>
      <c r="EF757" s="6"/>
      <c r="EG757" s="6"/>
    </row>
    <row r="758" ht="13.5" customHeight="1">
      <c r="A758" s="6"/>
      <c r="B758" s="2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7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8"/>
      <c r="AE758" s="8"/>
      <c r="AF758" s="8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  <c r="BT758" s="6"/>
      <c r="BU758" s="6"/>
      <c r="BV758" s="6"/>
      <c r="BW758" s="6"/>
      <c r="BX758" s="6"/>
      <c r="BY758" s="6"/>
      <c r="BZ758" s="6"/>
      <c r="CA758" s="6"/>
      <c r="CB758" s="6"/>
      <c r="CC758" s="6"/>
      <c r="CD758" s="6"/>
      <c r="CE758" s="6"/>
      <c r="CF758" s="6"/>
      <c r="CG758" s="6"/>
      <c r="CH758" s="6"/>
      <c r="CI758" s="6"/>
      <c r="CJ758" s="6"/>
      <c r="CK758" s="6"/>
      <c r="CL758" s="6"/>
      <c r="CM758" s="6"/>
      <c r="CN758" s="6"/>
      <c r="CO758" s="6"/>
      <c r="CP758" s="6"/>
      <c r="CQ758" s="6"/>
      <c r="CR758" s="6"/>
      <c r="CS758" s="6"/>
      <c r="CT758" s="6"/>
      <c r="CU758" s="6"/>
      <c r="CV758" s="6"/>
      <c r="CW758" s="6"/>
      <c r="CX758" s="6"/>
      <c r="CY758" s="6"/>
      <c r="CZ758" s="6"/>
      <c r="DA758" s="6"/>
      <c r="DB758" s="6"/>
      <c r="DC758" s="6"/>
      <c r="DD758" s="6"/>
      <c r="DE758" s="6"/>
      <c r="DF758" s="6"/>
      <c r="DG758" s="6"/>
      <c r="DH758" s="6"/>
      <c r="DI758" s="9"/>
      <c r="DJ758" s="9"/>
      <c r="DK758" s="9"/>
      <c r="DL758" s="9"/>
      <c r="DM758" s="9"/>
      <c r="DN758" s="9"/>
      <c r="DO758" s="9"/>
      <c r="DP758" s="9"/>
      <c r="DQ758" s="9"/>
      <c r="DR758" s="6"/>
      <c r="DS758" s="6"/>
      <c r="DT758" s="6"/>
      <c r="DU758" s="6"/>
      <c r="DV758" s="6"/>
      <c r="DW758" s="6"/>
      <c r="DX758" s="6"/>
      <c r="DY758" s="6"/>
      <c r="DZ758" s="6"/>
      <c r="EA758" s="6"/>
      <c r="EB758" s="6"/>
      <c r="EC758" s="6"/>
      <c r="ED758" s="6"/>
      <c r="EE758" s="6"/>
      <c r="EF758" s="6"/>
      <c r="EG758" s="6"/>
    </row>
    <row r="759" ht="13.5" customHeight="1">
      <c r="A759" s="6"/>
      <c r="B759" s="2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7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8"/>
      <c r="AE759" s="8"/>
      <c r="AF759" s="8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  <c r="BT759" s="6"/>
      <c r="BU759" s="6"/>
      <c r="BV759" s="6"/>
      <c r="BW759" s="6"/>
      <c r="BX759" s="6"/>
      <c r="BY759" s="6"/>
      <c r="BZ759" s="6"/>
      <c r="CA759" s="6"/>
      <c r="CB759" s="6"/>
      <c r="CC759" s="6"/>
      <c r="CD759" s="6"/>
      <c r="CE759" s="6"/>
      <c r="CF759" s="6"/>
      <c r="CG759" s="6"/>
      <c r="CH759" s="6"/>
      <c r="CI759" s="6"/>
      <c r="CJ759" s="6"/>
      <c r="CK759" s="6"/>
      <c r="CL759" s="6"/>
      <c r="CM759" s="6"/>
      <c r="CN759" s="6"/>
      <c r="CO759" s="6"/>
      <c r="CP759" s="6"/>
      <c r="CQ759" s="6"/>
      <c r="CR759" s="6"/>
      <c r="CS759" s="6"/>
      <c r="CT759" s="6"/>
      <c r="CU759" s="6"/>
      <c r="CV759" s="6"/>
      <c r="CW759" s="6"/>
      <c r="CX759" s="6"/>
      <c r="CY759" s="6"/>
      <c r="CZ759" s="6"/>
      <c r="DA759" s="6"/>
      <c r="DB759" s="6"/>
      <c r="DC759" s="6"/>
      <c r="DD759" s="6"/>
      <c r="DE759" s="6"/>
      <c r="DF759" s="6"/>
      <c r="DG759" s="6"/>
      <c r="DH759" s="6"/>
      <c r="DI759" s="9"/>
      <c r="DJ759" s="9"/>
      <c r="DK759" s="9"/>
      <c r="DL759" s="9"/>
      <c r="DM759" s="9"/>
      <c r="DN759" s="9"/>
      <c r="DO759" s="9"/>
      <c r="DP759" s="9"/>
      <c r="DQ759" s="9"/>
      <c r="DR759" s="6"/>
      <c r="DS759" s="6"/>
      <c r="DT759" s="6"/>
      <c r="DU759" s="6"/>
      <c r="DV759" s="6"/>
      <c r="DW759" s="6"/>
      <c r="DX759" s="6"/>
      <c r="DY759" s="6"/>
      <c r="DZ759" s="6"/>
      <c r="EA759" s="6"/>
      <c r="EB759" s="6"/>
      <c r="EC759" s="6"/>
      <c r="ED759" s="6"/>
      <c r="EE759" s="6"/>
      <c r="EF759" s="6"/>
      <c r="EG759" s="6"/>
    </row>
    <row r="760" ht="13.5" customHeight="1">
      <c r="A760" s="6"/>
      <c r="B760" s="2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7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8"/>
      <c r="AE760" s="8"/>
      <c r="AF760" s="8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  <c r="CB760" s="6"/>
      <c r="CC760" s="6"/>
      <c r="CD760" s="6"/>
      <c r="CE760" s="6"/>
      <c r="CF760" s="6"/>
      <c r="CG760" s="6"/>
      <c r="CH760" s="6"/>
      <c r="CI760" s="6"/>
      <c r="CJ760" s="6"/>
      <c r="CK760" s="6"/>
      <c r="CL760" s="6"/>
      <c r="CM760" s="6"/>
      <c r="CN760" s="6"/>
      <c r="CO760" s="6"/>
      <c r="CP760" s="6"/>
      <c r="CQ760" s="6"/>
      <c r="CR760" s="6"/>
      <c r="CS760" s="6"/>
      <c r="CT760" s="6"/>
      <c r="CU760" s="6"/>
      <c r="CV760" s="6"/>
      <c r="CW760" s="6"/>
      <c r="CX760" s="6"/>
      <c r="CY760" s="6"/>
      <c r="CZ760" s="6"/>
      <c r="DA760" s="6"/>
      <c r="DB760" s="6"/>
      <c r="DC760" s="6"/>
      <c r="DD760" s="6"/>
      <c r="DE760" s="6"/>
      <c r="DF760" s="6"/>
      <c r="DG760" s="6"/>
      <c r="DH760" s="6"/>
      <c r="DI760" s="9"/>
      <c r="DJ760" s="9"/>
      <c r="DK760" s="9"/>
      <c r="DL760" s="9"/>
      <c r="DM760" s="9"/>
      <c r="DN760" s="9"/>
      <c r="DO760" s="9"/>
      <c r="DP760" s="9"/>
      <c r="DQ760" s="9"/>
      <c r="DR760" s="6"/>
      <c r="DS760" s="6"/>
      <c r="DT760" s="6"/>
      <c r="DU760" s="6"/>
      <c r="DV760" s="6"/>
      <c r="DW760" s="6"/>
      <c r="DX760" s="6"/>
      <c r="DY760" s="6"/>
      <c r="DZ760" s="6"/>
      <c r="EA760" s="6"/>
      <c r="EB760" s="6"/>
      <c r="EC760" s="6"/>
      <c r="ED760" s="6"/>
      <c r="EE760" s="6"/>
      <c r="EF760" s="6"/>
      <c r="EG760" s="6"/>
    </row>
    <row r="761" ht="13.5" customHeight="1">
      <c r="A761" s="6"/>
      <c r="B761" s="2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7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8"/>
      <c r="AE761" s="8"/>
      <c r="AF761" s="8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  <c r="BT761" s="6"/>
      <c r="BU761" s="6"/>
      <c r="BV761" s="6"/>
      <c r="BW761" s="6"/>
      <c r="BX761" s="6"/>
      <c r="BY761" s="6"/>
      <c r="BZ761" s="6"/>
      <c r="CA761" s="6"/>
      <c r="CB761" s="6"/>
      <c r="CC761" s="6"/>
      <c r="CD761" s="6"/>
      <c r="CE761" s="6"/>
      <c r="CF761" s="6"/>
      <c r="CG761" s="6"/>
      <c r="CH761" s="6"/>
      <c r="CI761" s="6"/>
      <c r="CJ761" s="6"/>
      <c r="CK761" s="6"/>
      <c r="CL761" s="6"/>
      <c r="CM761" s="6"/>
      <c r="CN761" s="6"/>
      <c r="CO761" s="6"/>
      <c r="CP761" s="6"/>
      <c r="CQ761" s="6"/>
      <c r="CR761" s="6"/>
      <c r="CS761" s="6"/>
      <c r="CT761" s="6"/>
      <c r="CU761" s="6"/>
      <c r="CV761" s="6"/>
      <c r="CW761" s="6"/>
      <c r="CX761" s="6"/>
      <c r="CY761" s="6"/>
      <c r="CZ761" s="6"/>
      <c r="DA761" s="6"/>
      <c r="DB761" s="6"/>
      <c r="DC761" s="6"/>
      <c r="DD761" s="6"/>
      <c r="DE761" s="6"/>
      <c r="DF761" s="6"/>
      <c r="DG761" s="6"/>
      <c r="DH761" s="6"/>
      <c r="DI761" s="9"/>
      <c r="DJ761" s="9"/>
      <c r="DK761" s="9"/>
      <c r="DL761" s="9"/>
      <c r="DM761" s="9"/>
      <c r="DN761" s="9"/>
      <c r="DO761" s="9"/>
      <c r="DP761" s="9"/>
      <c r="DQ761" s="9"/>
      <c r="DR761" s="6"/>
      <c r="DS761" s="6"/>
      <c r="DT761" s="6"/>
      <c r="DU761" s="6"/>
      <c r="DV761" s="6"/>
      <c r="DW761" s="6"/>
      <c r="DX761" s="6"/>
      <c r="DY761" s="6"/>
      <c r="DZ761" s="6"/>
      <c r="EA761" s="6"/>
      <c r="EB761" s="6"/>
      <c r="EC761" s="6"/>
      <c r="ED761" s="6"/>
      <c r="EE761" s="6"/>
      <c r="EF761" s="6"/>
      <c r="EG761" s="6"/>
    </row>
    <row r="762" ht="13.5" customHeight="1">
      <c r="A762" s="6"/>
      <c r="B762" s="2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7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8"/>
      <c r="AE762" s="8"/>
      <c r="AF762" s="8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  <c r="BT762" s="6"/>
      <c r="BU762" s="6"/>
      <c r="BV762" s="6"/>
      <c r="BW762" s="6"/>
      <c r="BX762" s="6"/>
      <c r="BY762" s="6"/>
      <c r="BZ762" s="6"/>
      <c r="CA762" s="6"/>
      <c r="CB762" s="6"/>
      <c r="CC762" s="6"/>
      <c r="CD762" s="6"/>
      <c r="CE762" s="6"/>
      <c r="CF762" s="6"/>
      <c r="CG762" s="6"/>
      <c r="CH762" s="6"/>
      <c r="CI762" s="6"/>
      <c r="CJ762" s="6"/>
      <c r="CK762" s="6"/>
      <c r="CL762" s="6"/>
      <c r="CM762" s="6"/>
      <c r="CN762" s="6"/>
      <c r="CO762" s="6"/>
      <c r="CP762" s="6"/>
      <c r="CQ762" s="6"/>
      <c r="CR762" s="6"/>
      <c r="CS762" s="6"/>
      <c r="CT762" s="6"/>
      <c r="CU762" s="6"/>
      <c r="CV762" s="6"/>
      <c r="CW762" s="6"/>
      <c r="CX762" s="6"/>
      <c r="CY762" s="6"/>
      <c r="CZ762" s="6"/>
      <c r="DA762" s="6"/>
      <c r="DB762" s="6"/>
      <c r="DC762" s="6"/>
      <c r="DD762" s="6"/>
      <c r="DE762" s="6"/>
      <c r="DF762" s="6"/>
      <c r="DG762" s="6"/>
      <c r="DH762" s="6"/>
      <c r="DI762" s="9"/>
      <c r="DJ762" s="9"/>
      <c r="DK762" s="9"/>
      <c r="DL762" s="9"/>
      <c r="DM762" s="9"/>
      <c r="DN762" s="9"/>
      <c r="DO762" s="9"/>
      <c r="DP762" s="9"/>
      <c r="DQ762" s="9"/>
      <c r="DR762" s="6"/>
      <c r="DS762" s="6"/>
      <c r="DT762" s="6"/>
      <c r="DU762" s="6"/>
      <c r="DV762" s="6"/>
      <c r="DW762" s="6"/>
      <c r="DX762" s="6"/>
      <c r="DY762" s="6"/>
      <c r="DZ762" s="6"/>
      <c r="EA762" s="6"/>
      <c r="EB762" s="6"/>
      <c r="EC762" s="6"/>
      <c r="ED762" s="6"/>
      <c r="EE762" s="6"/>
      <c r="EF762" s="6"/>
      <c r="EG762" s="6"/>
    </row>
    <row r="763" ht="13.5" customHeight="1">
      <c r="A763" s="6"/>
      <c r="B763" s="2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7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8"/>
      <c r="AE763" s="8"/>
      <c r="AF763" s="8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  <c r="BT763" s="6"/>
      <c r="BU763" s="6"/>
      <c r="BV763" s="6"/>
      <c r="BW763" s="6"/>
      <c r="BX763" s="6"/>
      <c r="BY763" s="6"/>
      <c r="BZ763" s="6"/>
      <c r="CA763" s="6"/>
      <c r="CB763" s="6"/>
      <c r="CC763" s="6"/>
      <c r="CD763" s="6"/>
      <c r="CE763" s="6"/>
      <c r="CF763" s="6"/>
      <c r="CG763" s="6"/>
      <c r="CH763" s="6"/>
      <c r="CI763" s="6"/>
      <c r="CJ763" s="6"/>
      <c r="CK763" s="6"/>
      <c r="CL763" s="6"/>
      <c r="CM763" s="6"/>
      <c r="CN763" s="6"/>
      <c r="CO763" s="6"/>
      <c r="CP763" s="6"/>
      <c r="CQ763" s="6"/>
      <c r="CR763" s="6"/>
      <c r="CS763" s="6"/>
      <c r="CT763" s="6"/>
      <c r="CU763" s="6"/>
      <c r="CV763" s="6"/>
      <c r="CW763" s="6"/>
      <c r="CX763" s="6"/>
      <c r="CY763" s="6"/>
      <c r="CZ763" s="6"/>
      <c r="DA763" s="6"/>
      <c r="DB763" s="6"/>
      <c r="DC763" s="6"/>
      <c r="DD763" s="6"/>
      <c r="DE763" s="6"/>
      <c r="DF763" s="6"/>
      <c r="DG763" s="6"/>
      <c r="DH763" s="6"/>
      <c r="DI763" s="9"/>
      <c r="DJ763" s="9"/>
      <c r="DK763" s="9"/>
      <c r="DL763" s="9"/>
      <c r="DM763" s="9"/>
      <c r="DN763" s="9"/>
      <c r="DO763" s="9"/>
      <c r="DP763" s="9"/>
      <c r="DQ763" s="9"/>
      <c r="DR763" s="6"/>
      <c r="DS763" s="6"/>
      <c r="DT763" s="6"/>
      <c r="DU763" s="6"/>
      <c r="DV763" s="6"/>
      <c r="DW763" s="6"/>
      <c r="DX763" s="6"/>
      <c r="DY763" s="6"/>
      <c r="DZ763" s="6"/>
      <c r="EA763" s="6"/>
      <c r="EB763" s="6"/>
      <c r="EC763" s="6"/>
      <c r="ED763" s="6"/>
      <c r="EE763" s="6"/>
      <c r="EF763" s="6"/>
      <c r="EG763" s="6"/>
    </row>
    <row r="764" ht="13.5" customHeight="1">
      <c r="A764" s="6"/>
      <c r="B764" s="2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7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8"/>
      <c r="AE764" s="8"/>
      <c r="AF764" s="8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  <c r="BT764" s="6"/>
      <c r="BU764" s="6"/>
      <c r="BV764" s="6"/>
      <c r="BW764" s="6"/>
      <c r="BX764" s="6"/>
      <c r="BY764" s="6"/>
      <c r="BZ764" s="6"/>
      <c r="CA764" s="6"/>
      <c r="CB764" s="6"/>
      <c r="CC764" s="6"/>
      <c r="CD764" s="6"/>
      <c r="CE764" s="6"/>
      <c r="CF764" s="6"/>
      <c r="CG764" s="6"/>
      <c r="CH764" s="6"/>
      <c r="CI764" s="6"/>
      <c r="CJ764" s="6"/>
      <c r="CK764" s="6"/>
      <c r="CL764" s="6"/>
      <c r="CM764" s="6"/>
      <c r="CN764" s="6"/>
      <c r="CO764" s="6"/>
      <c r="CP764" s="6"/>
      <c r="CQ764" s="6"/>
      <c r="CR764" s="6"/>
      <c r="CS764" s="6"/>
      <c r="CT764" s="6"/>
      <c r="CU764" s="6"/>
      <c r="CV764" s="6"/>
      <c r="CW764" s="6"/>
      <c r="CX764" s="6"/>
      <c r="CY764" s="6"/>
      <c r="CZ764" s="6"/>
      <c r="DA764" s="6"/>
      <c r="DB764" s="6"/>
      <c r="DC764" s="6"/>
      <c r="DD764" s="6"/>
      <c r="DE764" s="6"/>
      <c r="DF764" s="6"/>
      <c r="DG764" s="6"/>
      <c r="DH764" s="6"/>
      <c r="DI764" s="9"/>
      <c r="DJ764" s="9"/>
      <c r="DK764" s="9"/>
      <c r="DL764" s="9"/>
      <c r="DM764" s="9"/>
      <c r="DN764" s="9"/>
      <c r="DO764" s="9"/>
      <c r="DP764" s="9"/>
      <c r="DQ764" s="9"/>
      <c r="DR764" s="6"/>
      <c r="DS764" s="6"/>
      <c r="DT764" s="6"/>
      <c r="DU764" s="6"/>
      <c r="DV764" s="6"/>
      <c r="DW764" s="6"/>
      <c r="DX764" s="6"/>
      <c r="DY764" s="6"/>
      <c r="DZ764" s="6"/>
      <c r="EA764" s="6"/>
      <c r="EB764" s="6"/>
      <c r="EC764" s="6"/>
      <c r="ED764" s="6"/>
      <c r="EE764" s="6"/>
      <c r="EF764" s="6"/>
      <c r="EG764" s="6"/>
    </row>
    <row r="765" ht="13.5" customHeight="1">
      <c r="A765" s="6"/>
      <c r="B765" s="2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7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8"/>
      <c r="AE765" s="8"/>
      <c r="AF765" s="8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  <c r="BT765" s="6"/>
      <c r="BU765" s="6"/>
      <c r="BV765" s="6"/>
      <c r="BW765" s="6"/>
      <c r="BX765" s="6"/>
      <c r="BY765" s="6"/>
      <c r="BZ765" s="6"/>
      <c r="CA765" s="6"/>
      <c r="CB765" s="6"/>
      <c r="CC765" s="6"/>
      <c r="CD765" s="6"/>
      <c r="CE765" s="6"/>
      <c r="CF765" s="6"/>
      <c r="CG765" s="6"/>
      <c r="CH765" s="6"/>
      <c r="CI765" s="6"/>
      <c r="CJ765" s="6"/>
      <c r="CK765" s="6"/>
      <c r="CL765" s="6"/>
      <c r="CM765" s="6"/>
      <c r="CN765" s="6"/>
      <c r="CO765" s="6"/>
      <c r="CP765" s="6"/>
      <c r="CQ765" s="6"/>
      <c r="CR765" s="6"/>
      <c r="CS765" s="6"/>
      <c r="CT765" s="6"/>
      <c r="CU765" s="6"/>
      <c r="CV765" s="6"/>
      <c r="CW765" s="6"/>
      <c r="CX765" s="6"/>
      <c r="CY765" s="6"/>
      <c r="CZ765" s="6"/>
      <c r="DA765" s="6"/>
      <c r="DB765" s="6"/>
      <c r="DC765" s="6"/>
      <c r="DD765" s="6"/>
      <c r="DE765" s="6"/>
      <c r="DF765" s="6"/>
      <c r="DG765" s="6"/>
      <c r="DH765" s="6"/>
      <c r="DI765" s="9"/>
      <c r="DJ765" s="9"/>
      <c r="DK765" s="9"/>
      <c r="DL765" s="9"/>
      <c r="DM765" s="9"/>
      <c r="DN765" s="9"/>
      <c r="DO765" s="9"/>
      <c r="DP765" s="9"/>
      <c r="DQ765" s="9"/>
      <c r="DR765" s="6"/>
      <c r="DS765" s="6"/>
      <c r="DT765" s="6"/>
      <c r="DU765" s="6"/>
      <c r="DV765" s="6"/>
      <c r="DW765" s="6"/>
      <c r="DX765" s="6"/>
      <c r="DY765" s="6"/>
      <c r="DZ765" s="6"/>
      <c r="EA765" s="6"/>
      <c r="EB765" s="6"/>
      <c r="EC765" s="6"/>
      <c r="ED765" s="6"/>
      <c r="EE765" s="6"/>
      <c r="EF765" s="6"/>
      <c r="EG765" s="6"/>
    </row>
    <row r="766" ht="13.5" customHeight="1">
      <c r="A766" s="6"/>
      <c r="B766" s="2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7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8"/>
      <c r="AE766" s="8"/>
      <c r="AF766" s="8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  <c r="BT766" s="6"/>
      <c r="BU766" s="6"/>
      <c r="BV766" s="6"/>
      <c r="BW766" s="6"/>
      <c r="BX766" s="6"/>
      <c r="BY766" s="6"/>
      <c r="BZ766" s="6"/>
      <c r="CA766" s="6"/>
      <c r="CB766" s="6"/>
      <c r="CC766" s="6"/>
      <c r="CD766" s="6"/>
      <c r="CE766" s="6"/>
      <c r="CF766" s="6"/>
      <c r="CG766" s="6"/>
      <c r="CH766" s="6"/>
      <c r="CI766" s="6"/>
      <c r="CJ766" s="6"/>
      <c r="CK766" s="6"/>
      <c r="CL766" s="6"/>
      <c r="CM766" s="6"/>
      <c r="CN766" s="6"/>
      <c r="CO766" s="6"/>
      <c r="CP766" s="6"/>
      <c r="CQ766" s="6"/>
      <c r="CR766" s="6"/>
      <c r="CS766" s="6"/>
      <c r="CT766" s="6"/>
      <c r="CU766" s="6"/>
      <c r="CV766" s="6"/>
      <c r="CW766" s="6"/>
      <c r="CX766" s="6"/>
      <c r="CY766" s="6"/>
      <c r="CZ766" s="6"/>
      <c r="DA766" s="6"/>
      <c r="DB766" s="6"/>
      <c r="DC766" s="6"/>
      <c r="DD766" s="6"/>
      <c r="DE766" s="6"/>
      <c r="DF766" s="6"/>
      <c r="DG766" s="6"/>
      <c r="DH766" s="6"/>
      <c r="DI766" s="9"/>
      <c r="DJ766" s="9"/>
      <c r="DK766" s="9"/>
      <c r="DL766" s="9"/>
      <c r="DM766" s="9"/>
      <c r="DN766" s="9"/>
      <c r="DO766" s="9"/>
      <c r="DP766" s="9"/>
      <c r="DQ766" s="9"/>
      <c r="DR766" s="6"/>
      <c r="DS766" s="6"/>
      <c r="DT766" s="6"/>
      <c r="DU766" s="6"/>
      <c r="DV766" s="6"/>
      <c r="DW766" s="6"/>
      <c r="DX766" s="6"/>
      <c r="DY766" s="6"/>
      <c r="DZ766" s="6"/>
      <c r="EA766" s="6"/>
      <c r="EB766" s="6"/>
      <c r="EC766" s="6"/>
      <c r="ED766" s="6"/>
      <c r="EE766" s="6"/>
      <c r="EF766" s="6"/>
      <c r="EG766" s="6"/>
    </row>
    <row r="767" ht="13.5" customHeight="1">
      <c r="A767" s="6"/>
      <c r="B767" s="2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7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8"/>
      <c r="AE767" s="8"/>
      <c r="AF767" s="8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  <c r="BT767" s="6"/>
      <c r="BU767" s="6"/>
      <c r="BV767" s="6"/>
      <c r="BW767" s="6"/>
      <c r="BX767" s="6"/>
      <c r="BY767" s="6"/>
      <c r="BZ767" s="6"/>
      <c r="CA767" s="6"/>
      <c r="CB767" s="6"/>
      <c r="CC767" s="6"/>
      <c r="CD767" s="6"/>
      <c r="CE767" s="6"/>
      <c r="CF767" s="6"/>
      <c r="CG767" s="6"/>
      <c r="CH767" s="6"/>
      <c r="CI767" s="6"/>
      <c r="CJ767" s="6"/>
      <c r="CK767" s="6"/>
      <c r="CL767" s="6"/>
      <c r="CM767" s="6"/>
      <c r="CN767" s="6"/>
      <c r="CO767" s="6"/>
      <c r="CP767" s="6"/>
      <c r="CQ767" s="6"/>
      <c r="CR767" s="6"/>
      <c r="CS767" s="6"/>
      <c r="CT767" s="6"/>
      <c r="CU767" s="6"/>
      <c r="CV767" s="6"/>
      <c r="CW767" s="6"/>
      <c r="CX767" s="6"/>
      <c r="CY767" s="6"/>
      <c r="CZ767" s="6"/>
      <c r="DA767" s="6"/>
      <c r="DB767" s="6"/>
      <c r="DC767" s="6"/>
      <c r="DD767" s="6"/>
      <c r="DE767" s="6"/>
      <c r="DF767" s="6"/>
      <c r="DG767" s="6"/>
      <c r="DH767" s="6"/>
      <c r="DI767" s="9"/>
      <c r="DJ767" s="9"/>
      <c r="DK767" s="9"/>
      <c r="DL767" s="9"/>
      <c r="DM767" s="9"/>
      <c r="DN767" s="9"/>
      <c r="DO767" s="9"/>
      <c r="DP767" s="9"/>
      <c r="DQ767" s="9"/>
      <c r="DR767" s="6"/>
      <c r="DS767" s="6"/>
      <c r="DT767" s="6"/>
      <c r="DU767" s="6"/>
      <c r="DV767" s="6"/>
      <c r="DW767" s="6"/>
      <c r="DX767" s="6"/>
      <c r="DY767" s="6"/>
      <c r="DZ767" s="6"/>
      <c r="EA767" s="6"/>
      <c r="EB767" s="6"/>
      <c r="EC767" s="6"/>
      <c r="ED767" s="6"/>
      <c r="EE767" s="6"/>
      <c r="EF767" s="6"/>
      <c r="EG767" s="6"/>
    </row>
    <row r="768" ht="13.5" customHeight="1">
      <c r="A768" s="6"/>
      <c r="B768" s="2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7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8"/>
      <c r="AE768" s="8"/>
      <c r="AF768" s="8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  <c r="BT768" s="6"/>
      <c r="BU768" s="6"/>
      <c r="BV768" s="6"/>
      <c r="BW768" s="6"/>
      <c r="BX768" s="6"/>
      <c r="BY768" s="6"/>
      <c r="BZ768" s="6"/>
      <c r="CA768" s="6"/>
      <c r="CB768" s="6"/>
      <c r="CC768" s="6"/>
      <c r="CD768" s="6"/>
      <c r="CE768" s="6"/>
      <c r="CF768" s="6"/>
      <c r="CG768" s="6"/>
      <c r="CH768" s="6"/>
      <c r="CI768" s="6"/>
      <c r="CJ768" s="6"/>
      <c r="CK768" s="6"/>
      <c r="CL768" s="6"/>
      <c r="CM768" s="6"/>
      <c r="CN768" s="6"/>
      <c r="CO768" s="6"/>
      <c r="CP768" s="6"/>
      <c r="CQ768" s="6"/>
      <c r="CR768" s="6"/>
      <c r="CS768" s="6"/>
      <c r="CT768" s="6"/>
      <c r="CU768" s="6"/>
      <c r="CV768" s="6"/>
      <c r="CW768" s="6"/>
      <c r="CX768" s="6"/>
      <c r="CY768" s="6"/>
      <c r="CZ768" s="6"/>
      <c r="DA768" s="6"/>
      <c r="DB768" s="6"/>
      <c r="DC768" s="6"/>
      <c r="DD768" s="6"/>
      <c r="DE768" s="6"/>
      <c r="DF768" s="6"/>
      <c r="DG768" s="6"/>
      <c r="DH768" s="6"/>
      <c r="DI768" s="9"/>
      <c r="DJ768" s="9"/>
      <c r="DK768" s="9"/>
      <c r="DL768" s="9"/>
      <c r="DM768" s="9"/>
      <c r="DN768" s="9"/>
      <c r="DO768" s="9"/>
      <c r="DP768" s="9"/>
      <c r="DQ768" s="9"/>
      <c r="DR768" s="6"/>
      <c r="DS768" s="6"/>
      <c r="DT768" s="6"/>
      <c r="DU768" s="6"/>
      <c r="DV768" s="6"/>
      <c r="DW768" s="6"/>
      <c r="DX768" s="6"/>
      <c r="DY768" s="6"/>
      <c r="DZ768" s="6"/>
      <c r="EA768" s="6"/>
      <c r="EB768" s="6"/>
      <c r="EC768" s="6"/>
      <c r="ED768" s="6"/>
      <c r="EE768" s="6"/>
      <c r="EF768" s="6"/>
      <c r="EG768" s="6"/>
    </row>
    <row r="769" ht="13.5" customHeight="1">
      <c r="A769" s="6"/>
      <c r="B769" s="2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7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8"/>
      <c r="AE769" s="8"/>
      <c r="AF769" s="8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  <c r="BT769" s="6"/>
      <c r="BU769" s="6"/>
      <c r="BV769" s="6"/>
      <c r="BW769" s="6"/>
      <c r="BX769" s="6"/>
      <c r="BY769" s="6"/>
      <c r="BZ769" s="6"/>
      <c r="CA769" s="6"/>
      <c r="CB769" s="6"/>
      <c r="CC769" s="6"/>
      <c r="CD769" s="6"/>
      <c r="CE769" s="6"/>
      <c r="CF769" s="6"/>
      <c r="CG769" s="6"/>
      <c r="CH769" s="6"/>
      <c r="CI769" s="6"/>
      <c r="CJ769" s="6"/>
      <c r="CK769" s="6"/>
      <c r="CL769" s="6"/>
      <c r="CM769" s="6"/>
      <c r="CN769" s="6"/>
      <c r="CO769" s="6"/>
      <c r="CP769" s="6"/>
      <c r="CQ769" s="6"/>
      <c r="CR769" s="6"/>
      <c r="CS769" s="6"/>
      <c r="CT769" s="6"/>
      <c r="CU769" s="6"/>
      <c r="CV769" s="6"/>
      <c r="CW769" s="6"/>
      <c r="CX769" s="6"/>
      <c r="CY769" s="6"/>
      <c r="CZ769" s="6"/>
      <c r="DA769" s="6"/>
      <c r="DB769" s="6"/>
      <c r="DC769" s="6"/>
      <c r="DD769" s="6"/>
      <c r="DE769" s="6"/>
      <c r="DF769" s="6"/>
      <c r="DG769" s="6"/>
      <c r="DH769" s="6"/>
      <c r="DI769" s="9"/>
      <c r="DJ769" s="9"/>
      <c r="DK769" s="9"/>
      <c r="DL769" s="9"/>
      <c r="DM769" s="9"/>
      <c r="DN769" s="9"/>
      <c r="DO769" s="9"/>
      <c r="DP769" s="9"/>
      <c r="DQ769" s="9"/>
      <c r="DR769" s="6"/>
      <c r="DS769" s="6"/>
      <c r="DT769" s="6"/>
      <c r="DU769" s="6"/>
      <c r="DV769" s="6"/>
      <c r="DW769" s="6"/>
      <c r="DX769" s="6"/>
      <c r="DY769" s="6"/>
      <c r="DZ769" s="6"/>
      <c r="EA769" s="6"/>
      <c r="EB769" s="6"/>
      <c r="EC769" s="6"/>
      <c r="ED769" s="6"/>
      <c r="EE769" s="6"/>
      <c r="EF769" s="6"/>
      <c r="EG769" s="6"/>
    </row>
    <row r="770" ht="13.5" customHeight="1">
      <c r="A770" s="6"/>
      <c r="B770" s="2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7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8"/>
      <c r="AE770" s="8"/>
      <c r="AF770" s="8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  <c r="BT770" s="6"/>
      <c r="BU770" s="6"/>
      <c r="BV770" s="6"/>
      <c r="BW770" s="6"/>
      <c r="BX770" s="6"/>
      <c r="BY770" s="6"/>
      <c r="BZ770" s="6"/>
      <c r="CA770" s="6"/>
      <c r="CB770" s="6"/>
      <c r="CC770" s="6"/>
      <c r="CD770" s="6"/>
      <c r="CE770" s="6"/>
      <c r="CF770" s="6"/>
      <c r="CG770" s="6"/>
      <c r="CH770" s="6"/>
      <c r="CI770" s="6"/>
      <c r="CJ770" s="6"/>
      <c r="CK770" s="6"/>
      <c r="CL770" s="6"/>
      <c r="CM770" s="6"/>
      <c r="CN770" s="6"/>
      <c r="CO770" s="6"/>
      <c r="CP770" s="6"/>
      <c r="CQ770" s="6"/>
      <c r="CR770" s="6"/>
      <c r="CS770" s="6"/>
      <c r="CT770" s="6"/>
      <c r="CU770" s="6"/>
      <c r="CV770" s="6"/>
      <c r="CW770" s="6"/>
      <c r="CX770" s="6"/>
      <c r="CY770" s="6"/>
      <c r="CZ770" s="6"/>
      <c r="DA770" s="6"/>
      <c r="DB770" s="6"/>
      <c r="DC770" s="6"/>
      <c r="DD770" s="6"/>
      <c r="DE770" s="6"/>
      <c r="DF770" s="6"/>
      <c r="DG770" s="6"/>
      <c r="DH770" s="6"/>
      <c r="DI770" s="9"/>
      <c r="DJ770" s="9"/>
      <c r="DK770" s="9"/>
      <c r="DL770" s="9"/>
      <c r="DM770" s="9"/>
      <c r="DN770" s="9"/>
      <c r="DO770" s="9"/>
      <c r="DP770" s="9"/>
      <c r="DQ770" s="9"/>
      <c r="DR770" s="6"/>
      <c r="DS770" s="6"/>
      <c r="DT770" s="6"/>
      <c r="DU770" s="6"/>
      <c r="DV770" s="6"/>
      <c r="DW770" s="6"/>
      <c r="DX770" s="6"/>
      <c r="DY770" s="6"/>
      <c r="DZ770" s="6"/>
      <c r="EA770" s="6"/>
      <c r="EB770" s="6"/>
      <c r="EC770" s="6"/>
      <c r="ED770" s="6"/>
      <c r="EE770" s="6"/>
      <c r="EF770" s="6"/>
      <c r="EG770" s="6"/>
    </row>
    <row r="771" ht="13.5" customHeight="1">
      <c r="A771" s="6"/>
      <c r="B771" s="2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7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8"/>
      <c r="AE771" s="8"/>
      <c r="AF771" s="8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  <c r="BT771" s="6"/>
      <c r="BU771" s="6"/>
      <c r="BV771" s="6"/>
      <c r="BW771" s="6"/>
      <c r="BX771" s="6"/>
      <c r="BY771" s="6"/>
      <c r="BZ771" s="6"/>
      <c r="CA771" s="6"/>
      <c r="CB771" s="6"/>
      <c r="CC771" s="6"/>
      <c r="CD771" s="6"/>
      <c r="CE771" s="6"/>
      <c r="CF771" s="6"/>
      <c r="CG771" s="6"/>
      <c r="CH771" s="6"/>
      <c r="CI771" s="6"/>
      <c r="CJ771" s="6"/>
      <c r="CK771" s="6"/>
      <c r="CL771" s="6"/>
      <c r="CM771" s="6"/>
      <c r="CN771" s="6"/>
      <c r="CO771" s="6"/>
      <c r="CP771" s="6"/>
      <c r="CQ771" s="6"/>
      <c r="CR771" s="6"/>
      <c r="CS771" s="6"/>
      <c r="CT771" s="6"/>
      <c r="CU771" s="6"/>
      <c r="CV771" s="6"/>
      <c r="CW771" s="6"/>
      <c r="CX771" s="6"/>
      <c r="CY771" s="6"/>
      <c r="CZ771" s="6"/>
      <c r="DA771" s="6"/>
      <c r="DB771" s="6"/>
      <c r="DC771" s="6"/>
      <c r="DD771" s="6"/>
      <c r="DE771" s="6"/>
      <c r="DF771" s="6"/>
      <c r="DG771" s="6"/>
      <c r="DH771" s="6"/>
      <c r="DI771" s="9"/>
      <c r="DJ771" s="9"/>
      <c r="DK771" s="9"/>
      <c r="DL771" s="9"/>
      <c r="DM771" s="9"/>
      <c r="DN771" s="9"/>
      <c r="DO771" s="9"/>
      <c r="DP771" s="9"/>
      <c r="DQ771" s="9"/>
      <c r="DR771" s="6"/>
      <c r="DS771" s="6"/>
      <c r="DT771" s="6"/>
      <c r="DU771" s="6"/>
      <c r="DV771" s="6"/>
      <c r="DW771" s="6"/>
      <c r="DX771" s="6"/>
      <c r="DY771" s="6"/>
      <c r="DZ771" s="6"/>
      <c r="EA771" s="6"/>
      <c r="EB771" s="6"/>
      <c r="EC771" s="6"/>
      <c r="ED771" s="6"/>
      <c r="EE771" s="6"/>
      <c r="EF771" s="6"/>
      <c r="EG771" s="6"/>
    </row>
    <row r="772" ht="13.5" customHeight="1">
      <c r="A772" s="6"/>
      <c r="B772" s="2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7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8"/>
      <c r="AE772" s="8"/>
      <c r="AF772" s="8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  <c r="BT772" s="6"/>
      <c r="BU772" s="6"/>
      <c r="BV772" s="6"/>
      <c r="BW772" s="6"/>
      <c r="BX772" s="6"/>
      <c r="BY772" s="6"/>
      <c r="BZ772" s="6"/>
      <c r="CA772" s="6"/>
      <c r="CB772" s="6"/>
      <c r="CC772" s="6"/>
      <c r="CD772" s="6"/>
      <c r="CE772" s="6"/>
      <c r="CF772" s="6"/>
      <c r="CG772" s="6"/>
      <c r="CH772" s="6"/>
      <c r="CI772" s="6"/>
      <c r="CJ772" s="6"/>
      <c r="CK772" s="6"/>
      <c r="CL772" s="6"/>
      <c r="CM772" s="6"/>
      <c r="CN772" s="6"/>
      <c r="CO772" s="6"/>
      <c r="CP772" s="6"/>
      <c r="CQ772" s="6"/>
      <c r="CR772" s="6"/>
      <c r="CS772" s="6"/>
      <c r="CT772" s="6"/>
      <c r="CU772" s="6"/>
      <c r="CV772" s="6"/>
      <c r="CW772" s="6"/>
      <c r="CX772" s="6"/>
      <c r="CY772" s="6"/>
      <c r="CZ772" s="6"/>
      <c r="DA772" s="6"/>
      <c r="DB772" s="6"/>
      <c r="DC772" s="6"/>
      <c r="DD772" s="6"/>
      <c r="DE772" s="6"/>
      <c r="DF772" s="6"/>
      <c r="DG772" s="6"/>
      <c r="DH772" s="6"/>
      <c r="DI772" s="9"/>
      <c r="DJ772" s="9"/>
      <c r="DK772" s="9"/>
      <c r="DL772" s="9"/>
      <c r="DM772" s="9"/>
      <c r="DN772" s="9"/>
      <c r="DO772" s="9"/>
      <c r="DP772" s="9"/>
      <c r="DQ772" s="9"/>
      <c r="DR772" s="6"/>
      <c r="DS772" s="6"/>
      <c r="DT772" s="6"/>
      <c r="DU772" s="6"/>
      <c r="DV772" s="6"/>
      <c r="DW772" s="6"/>
      <c r="DX772" s="6"/>
      <c r="DY772" s="6"/>
      <c r="DZ772" s="6"/>
      <c r="EA772" s="6"/>
      <c r="EB772" s="6"/>
      <c r="EC772" s="6"/>
      <c r="ED772" s="6"/>
      <c r="EE772" s="6"/>
      <c r="EF772" s="6"/>
      <c r="EG772" s="6"/>
    </row>
    <row r="773" ht="13.5" customHeight="1">
      <c r="A773" s="6"/>
      <c r="B773" s="2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7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8"/>
      <c r="AE773" s="8"/>
      <c r="AF773" s="8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  <c r="BT773" s="6"/>
      <c r="BU773" s="6"/>
      <c r="BV773" s="6"/>
      <c r="BW773" s="6"/>
      <c r="BX773" s="6"/>
      <c r="BY773" s="6"/>
      <c r="BZ773" s="6"/>
      <c r="CA773" s="6"/>
      <c r="CB773" s="6"/>
      <c r="CC773" s="6"/>
      <c r="CD773" s="6"/>
      <c r="CE773" s="6"/>
      <c r="CF773" s="6"/>
      <c r="CG773" s="6"/>
      <c r="CH773" s="6"/>
      <c r="CI773" s="6"/>
      <c r="CJ773" s="6"/>
      <c r="CK773" s="6"/>
      <c r="CL773" s="6"/>
      <c r="CM773" s="6"/>
      <c r="CN773" s="6"/>
      <c r="CO773" s="6"/>
      <c r="CP773" s="6"/>
      <c r="CQ773" s="6"/>
      <c r="CR773" s="6"/>
      <c r="CS773" s="6"/>
      <c r="CT773" s="6"/>
      <c r="CU773" s="6"/>
      <c r="CV773" s="6"/>
      <c r="CW773" s="6"/>
      <c r="CX773" s="6"/>
      <c r="CY773" s="6"/>
      <c r="CZ773" s="6"/>
      <c r="DA773" s="6"/>
      <c r="DB773" s="6"/>
      <c r="DC773" s="6"/>
      <c r="DD773" s="6"/>
      <c r="DE773" s="6"/>
      <c r="DF773" s="6"/>
      <c r="DG773" s="6"/>
      <c r="DH773" s="6"/>
      <c r="DI773" s="9"/>
      <c r="DJ773" s="9"/>
      <c r="DK773" s="9"/>
      <c r="DL773" s="9"/>
      <c r="DM773" s="9"/>
      <c r="DN773" s="9"/>
      <c r="DO773" s="9"/>
      <c r="DP773" s="9"/>
      <c r="DQ773" s="9"/>
      <c r="DR773" s="6"/>
      <c r="DS773" s="6"/>
      <c r="DT773" s="6"/>
      <c r="DU773" s="6"/>
      <c r="DV773" s="6"/>
      <c r="DW773" s="6"/>
      <c r="DX773" s="6"/>
      <c r="DY773" s="6"/>
      <c r="DZ773" s="6"/>
      <c r="EA773" s="6"/>
      <c r="EB773" s="6"/>
      <c r="EC773" s="6"/>
      <c r="ED773" s="6"/>
      <c r="EE773" s="6"/>
      <c r="EF773" s="6"/>
      <c r="EG773" s="6"/>
    </row>
    <row r="774" ht="13.5" customHeight="1">
      <c r="A774" s="6"/>
      <c r="B774" s="2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7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8"/>
      <c r="AE774" s="8"/>
      <c r="AF774" s="8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  <c r="BT774" s="6"/>
      <c r="BU774" s="6"/>
      <c r="BV774" s="6"/>
      <c r="BW774" s="6"/>
      <c r="BX774" s="6"/>
      <c r="BY774" s="6"/>
      <c r="BZ774" s="6"/>
      <c r="CA774" s="6"/>
      <c r="CB774" s="6"/>
      <c r="CC774" s="6"/>
      <c r="CD774" s="6"/>
      <c r="CE774" s="6"/>
      <c r="CF774" s="6"/>
      <c r="CG774" s="6"/>
      <c r="CH774" s="6"/>
      <c r="CI774" s="6"/>
      <c r="CJ774" s="6"/>
      <c r="CK774" s="6"/>
      <c r="CL774" s="6"/>
      <c r="CM774" s="6"/>
      <c r="CN774" s="6"/>
      <c r="CO774" s="6"/>
      <c r="CP774" s="6"/>
      <c r="CQ774" s="6"/>
      <c r="CR774" s="6"/>
      <c r="CS774" s="6"/>
      <c r="CT774" s="6"/>
      <c r="CU774" s="6"/>
      <c r="CV774" s="6"/>
      <c r="CW774" s="6"/>
      <c r="CX774" s="6"/>
      <c r="CY774" s="6"/>
      <c r="CZ774" s="6"/>
      <c r="DA774" s="6"/>
      <c r="DB774" s="6"/>
      <c r="DC774" s="6"/>
      <c r="DD774" s="6"/>
      <c r="DE774" s="6"/>
      <c r="DF774" s="6"/>
      <c r="DG774" s="6"/>
      <c r="DH774" s="6"/>
      <c r="DI774" s="9"/>
      <c r="DJ774" s="9"/>
      <c r="DK774" s="9"/>
      <c r="DL774" s="9"/>
      <c r="DM774" s="9"/>
      <c r="DN774" s="9"/>
      <c r="DO774" s="9"/>
      <c r="DP774" s="9"/>
      <c r="DQ774" s="9"/>
      <c r="DR774" s="6"/>
      <c r="DS774" s="6"/>
      <c r="DT774" s="6"/>
      <c r="DU774" s="6"/>
      <c r="DV774" s="6"/>
      <c r="DW774" s="6"/>
      <c r="DX774" s="6"/>
      <c r="DY774" s="6"/>
      <c r="DZ774" s="6"/>
      <c r="EA774" s="6"/>
      <c r="EB774" s="6"/>
      <c r="EC774" s="6"/>
      <c r="ED774" s="6"/>
      <c r="EE774" s="6"/>
      <c r="EF774" s="6"/>
      <c r="EG774" s="6"/>
    </row>
    <row r="775" ht="13.5" customHeight="1">
      <c r="A775" s="6"/>
      <c r="B775" s="2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7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8"/>
      <c r="AE775" s="8"/>
      <c r="AF775" s="8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  <c r="BT775" s="6"/>
      <c r="BU775" s="6"/>
      <c r="BV775" s="6"/>
      <c r="BW775" s="6"/>
      <c r="BX775" s="6"/>
      <c r="BY775" s="6"/>
      <c r="BZ775" s="6"/>
      <c r="CA775" s="6"/>
      <c r="CB775" s="6"/>
      <c r="CC775" s="6"/>
      <c r="CD775" s="6"/>
      <c r="CE775" s="6"/>
      <c r="CF775" s="6"/>
      <c r="CG775" s="6"/>
      <c r="CH775" s="6"/>
      <c r="CI775" s="6"/>
      <c r="CJ775" s="6"/>
      <c r="CK775" s="6"/>
      <c r="CL775" s="6"/>
      <c r="CM775" s="6"/>
      <c r="CN775" s="6"/>
      <c r="CO775" s="6"/>
      <c r="CP775" s="6"/>
      <c r="CQ775" s="6"/>
      <c r="CR775" s="6"/>
      <c r="CS775" s="6"/>
      <c r="CT775" s="6"/>
      <c r="CU775" s="6"/>
      <c r="CV775" s="6"/>
      <c r="CW775" s="6"/>
      <c r="CX775" s="6"/>
      <c r="CY775" s="6"/>
      <c r="CZ775" s="6"/>
      <c r="DA775" s="6"/>
      <c r="DB775" s="6"/>
      <c r="DC775" s="6"/>
      <c r="DD775" s="6"/>
      <c r="DE775" s="6"/>
      <c r="DF775" s="6"/>
      <c r="DG775" s="6"/>
      <c r="DH775" s="6"/>
      <c r="DI775" s="9"/>
      <c r="DJ775" s="9"/>
      <c r="DK775" s="9"/>
      <c r="DL775" s="9"/>
      <c r="DM775" s="9"/>
      <c r="DN775" s="9"/>
      <c r="DO775" s="9"/>
      <c r="DP775" s="9"/>
      <c r="DQ775" s="9"/>
      <c r="DR775" s="6"/>
      <c r="DS775" s="6"/>
      <c r="DT775" s="6"/>
      <c r="DU775" s="6"/>
      <c r="DV775" s="6"/>
      <c r="DW775" s="6"/>
      <c r="DX775" s="6"/>
      <c r="DY775" s="6"/>
      <c r="DZ775" s="6"/>
      <c r="EA775" s="6"/>
      <c r="EB775" s="6"/>
      <c r="EC775" s="6"/>
      <c r="ED775" s="6"/>
      <c r="EE775" s="6"/>
      <c r="EF775" s="6"/>
      <c r="EG775" s="6"/>
    </row>
    <row r="776" ht="13.5" customHeight="1">
      <c r="A776" s="6"/>
      <c r="B776" s="2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7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8"/>
      <c r="AE776" s="8"/>
      <c r="AF776" s="8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  <c r="BT776" s="6"/>
      <c r="BU776" s="6"/>
      <c r="BV776" s="6"/>
      <c r="BW776" s="6"/>
      <c r="BX776" s="6"/>
      <c r="BY776" s="6"/>
      <c r="BZ776" s="6"/>
      <c r="CA776" s="6"/>
      <c r="CB776" s="6"/>
      <c r="CC776" s="6"/>
      <c r="CD776" s="6"/>
      <c r="CE776" s="6"/>
      <c r="CF776" s="6"/>
      <c r="CG776" s="6"/>
      <c r="CH776" s="6"/>
      <c r="CI776" s="6"/>
      <c r="CJ776" s="6"/>
      <c r="CK776" s="6"/>
      <c r="CL776" s="6"/>
      <c r="CM776" s="6"/>
      <c r="CN776" s="6"/>
      <c r="CO776" s="6"/>
      <c r="CP776" s="6"/>
      <c r="CQ776" s="6"/>
      <c r="CR776" s="6"/>
      <c r="CS776" s="6"/>
      <c r="CT776" s="6"/>
      <c r="CU776" s="6"/>
      <c r="CV776" s="6"/>
      <c r="CW776" s="6"/>
      <c r="CX776" s="6"/>
      <c r="CY776" s="6"/>
      <c r="CZ776" s="6"/>
      <c r="DA776" s="6"/>
      <c r="DB776" s="6"/>
      <c r="DC776" s="6"/>
      <c r="DD776" s="6"/>
      <c r="DE776" s="6"/>
      <c r="DF776" s="6"/>
      <c r="DG776" s="6"/>
      <c r="DH776" s="6"/>
      <c r="DI776" s="9"/>
      <c r="DJ776" s="9"/>
      <c r="DK776" s="9"/>
      <c r="DL776" s="9"/>
      <c r="DM776" s="9"/>
      <c r="DN776" s="9"/>
      <c r="DO776" s="9"/>
      <c r="DP776" s="9"/>
      <c r="DQ776" s="9"/>
      <c r="DR776" s="6"/>
      <c r="DS776" s="6"/>
      <c r="DT776" s="6"/>
      <c r="DU776" s="6"/>
      <c r="DV776" s="6"/>
      <c r="DW776" s="6"/>
      <c r="DX776" s="6"/>
      <c r="DY776" s="6"/>
      <c r="DZ776" s="6"/>
      <c r="EA776" s="6"/>
      <c r="EB776" s="6"/>
      <c r="EC776" s="6"/>
      <c r="ED776" s="6"/>
      <c r="EE776" s="6"/>
      <c r="EF776" s="6"/>
      <c r="EG776" s="6"/>
    </row>
    <row r="777" ht="13.5" customHeight="1">
      <c r="A777" s="6"/>
      <c r="B777" s="2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7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8"/>
      <c r="AE777" s="8"/>
      <c r="AF777" s="8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  <c r="BT777" s="6"/>
      <c r="BU777" s="6"/>
      <c r="BV777" s="6"/>
      <c r="BW777" s="6"/>
      <c r="BX777" s="6"/>
      <c r="BY777" s="6"/>
      <c r="BZ777" s="6"/>
      <c r="CA777" s="6"/>
      <c r="CB777" s="6"/>
      <c r="CC777" s="6"/>
      <c r="CD777" s="6"/>
      <c r="CE777" s="6"/>
      <c r="CF777" s="6"/>
      <c r="CG777" s="6"/>
      <c r="CH777" s="6"/>
      <c r="CI777" s="6"/>
      <c r="CJ777" s="6"/>
      <c r="CK777" s="6"/>
      <c r="CL777" s="6"/>
      <c r="CM777" s="6"/>
      <c r="CN777" s="6"/>
      <c r="CO777" s="6"/>
      <c r="CP777" s="6"/>
      <c r="CQ777" s="6"/>
      <c r="CR777" s="6"/>
      <c r="CS777" s="6"/>
      <c r="CT777" s="6"/>
      <c r="CU777" s="6"/>
      <c r="CV777" s="6"/>
      <c r="CW777" s="6"/>
      <c r="CX777" s="6"/>
      <c r="CY777" s="6"/>
      <c r="CZ777" s="6"/>
      <c r="DA777" s="6"/>
      <c r="DB777" s="6"/>
      <c r="DC777" s="6"/>
      <c r="DD777" s="6"/>
      <c r="DE777" s="6"/>
      <c r="DF777" s="6"/>
      <c r="DG777" s="6"/>
      <c r="DH777" s="6"/>
      <c r="DI777" s="9"/>
      <c r="DJ777" s="9"/>
      <c r="DK777" s="9"/>
      <c r="DL777" s="9"/>
      <c r="DM777" s="9"/>
      <c r="DN777" s="9"/>
      <c r="DO777" s="9"/>
      <c r="DP777" s="9"/>
      <c r="DQ777" s="9"/>
      <c r="DR777" s="6"/>
      <c r="DS777" s="6"/>
      <c r="DT777" s="6"/>
      <c r="DU777" s="6"/>
      <c r="DV777" s="6"/>
      <c r="DW777" s="6"/>
      <c r="DX777" s="6"/>
      <c r="DY777" s="6"/>
      <c r="DZ777" s="6"/>
      <c r="EA777" s="6"/>
      <c r="EB777" s="6"/>
      <c r="EC777" s="6"/>
      <c r="ED777" s="6"/>
      <c r="EE777" s="6"/>
      <c r="EF777" s="6"/>
      <c r="EG777" s="6"/>
    </row>
    <row r="778" ht="13.5" customHeight="1">
      <c r="A778" s="6"/>
      <c r="B778" s="2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7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8"/>
      <c r="AE778" s="8"/>
      <c r="AF778" s="8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  <c r="BT778" s="6"/>
      <c r="BU778" s="6"/>
      <c r="BV778" s="6"/>
      <c r="BW778" s="6"/>
      <c r="BX778" s="6"/>
      <c r="BY778" s="6"/>
      <c r="BZ778" s="6"/>
      <c r="CA778" s="6"/>
      <c r="CB778" s="6"/>
      <c r="CC778" s="6"/>
      <c r="CD778" s="6"/>
      <c r="CE778" s="6"/>
      <c r="CF778" s="6"/>
      <c r="CG778" s="6"/>
      <c r="CH778" s="6"/>
      <c r="CI778" s="6"/>
      <c r="CJ778" s="6"/>
      <c r="CK778" s="6"/>
      <c r="CL778" s="6"/>
      <c r="CM778" s="6"/>
      <c r="CN778" s="6"/>
      <c r="CO778" s="6"/>
      <c r="CP778" s="6"/>
      <c r="CQ778" s="6"/>
      <c r="CR778" s="6"/>
      <c r="CS778" s="6"/>
      <c r="CT778" s="6"/>
      <c r="CU778" s="6"/>
      <c r="CV778" s="6"/>
      <c r="CW778" s="6"/>
      <c r="CX778" s="6"/>
      <c r="CY778" s="6"/>
      <c r="CZ778" s="6"/>
      <c r="DA778" s="6"/>
      <c r="DB778" s="6"/>
      <c r="DC778" s="6"/>
      <c r="DD778" s="6"/>
      <c r="DE778" s="6"/>
      <c r="DF778" s="6"/>
      <c r="DG778" s="6"/>
      <c r="DH778" s="6"/>
      <c r="DI778" s="9"/>
      <c r="DJ778" s="9"/>
      <c r="DK778" s="9"/>
      <c r="DL778" s="9"/>
      <c r="DM778" s="9"/>
      <c r="DN778" s="9"/>
      <c r="DO778" s="9"/>
      <c r="DP778" s="9"/>
      <c r="DQ778" s="9"/>
      <c r="DR778" s="6"/>
      <c r="DS778" s="6"/>
      <c r="DT778" s="6"/>
      <c r="DU778" s="6"/>
      <c r="DV778" s="6"/>
      <c r="DW778" s="6"/>
      <c r="DX778" s="6"/>
      <c r="DY778" s="6"/>
      <c r="DZ778" s="6"/>
      <c r="EA778" s="6"/>
      <c r="EB778" s="6"/>
      <c r="EC778" s="6"/>
      <c r="ED778" s="6"/>
      <c r="EE778" s="6"/>
      <c r="EF778" s="6"/>
      <c r="EG778" s="6"/>
    </row>
    <row r="779" ht="13.5" customHeight="1">
      <c r="A779" s="6"/>
      <c r="B779" s="2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7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8"/>
      <c r="AE779" s="8"/>
      <c r="AF779" s="8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  <c r="BT779" s="6"/>
      <c r="BU779" s="6"/>
      <c r="BV779" s="6"/>
      <c r="BW779" s="6"/>
      <c r="BX779" s="6"/>
      <c r="BY779" s="6"/>
      <c r="BZ779" s="6"/>
      <c r="CA779" s="6"/>
      <c r="CB779" s="6"/>
      <c r="CC779" s="6"/>
      <c r="CD779" s="6"/>
      <c r="CE779" s="6"/>
      <c r="CF779" s="6"/>
      <c r="CG779" s="6"/>
      <c r="CH779" s="6"/>
      <c r="CI779" s="6"/>
      <c r="CJ779" s="6"/>
      <c r="CK779" s="6"/>
      <c r="CL779" s="6"/>
      <c r="CM779" s="6"/>
      <c r="CN779" s="6"/>
      <c r="CO779" s="6"/>
      <c r="CP779" s="6"/>
      <c r="CQ779" s="6"/>
      <c r="CR779" s="6"/>
      <c r="CS779" s="6"/>
      <c r="CT779" s="6"/>
      <c r="CU779" s="6"/>
      <c r="CV779" s="6"/>
      <c r="CW779" s="6"/>
      <c r="CX779" s="6"/>
      <c r="CY779" s="6"/>
      <c r="CZ779" s="6"/>
      <c r="DA779" s="6"/>
      <c r="DB779" s="6"/>
      <c r="DC779" s="6"/>
      <c r="DD779" s="6"/>
      <c r="DE779" s="6"/>
      <c r="DF779" s="6"/>
      <c r="DG779" s="6"/>
      <c r="DH779" s="6"/>
      <c r="DI779" s="9"/>
      <c r="DJ779" s="9"/>
      <c r="DK779" s="9"/>
      <c r="DL779" s="9"/>
      <c r="DM779" s="9"/>
      <c r="DN779" s="9"/>
      <c r="DO779" s="9"/>
      <c r="DP779" s="9"/>
      <c r="DQ779" s="9"/>
      <c r="DR779" s="6"/>
      <c r="DS779" s="6"/>
      <c r="DT779" s="6"/>
      <c r="DU779" s="6"/>
      <c r="DV779" s="6"/>
      <c r="DW779" s="6"/>
      <c r="DX779" s="6"/>
      <c r="DY779" s="6"/>
      <c r="DZ779" s="6"/>
      <c r="EA779" s="6"/>
      <c r="EB779" s="6"/>
      <c r="EC779" s="6"/>
      <c r="ED779" s="6"/>
      <c r="EE779" s="6"/>
      <c r="EF779" s="6"/>
      <c r="EG779" s="6"/>
    </row>
    <row r="780" ht="13.5" customHeight="1">
      <c r="A780" s="6"/>
      <c r="B780" s="2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7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8"/>
      <c r="AE780" s="8"/>
      <c r="AF780" s="8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  <c r="BT780" s="6"/>
      <c r="BU780" s="6"/>
      <c r="BV780" s="6"/>
      <c r="BW780" s="6"/>
      <c r="BX780" s="6"/>
      <c r="BY780" s="6"/>
      <c r="BZ780" s="6"/>
      <c r="CA780" s="6"/>
      <c r="CB780" s="6"/>
      <c r="CC780" s="6"/>
      <c r="CD780" s="6"/>
      <c r="CE780" s="6"/>
      <c r="CF780" s="6"/>
      <c r="CG780" s="6"/>
      <c r="CH780" s="6"/>
      <c r="CI780" s="6"/>
      <c r="CJ780" s="6"/>
      <c r="CK780" s="6"/>
      <c r="CL780" s="6"/>
      <c r="CM780" s="6"/>
      <c r="CN780" s="6"/>
      <c r="CO780" s="6"/>
      <c r="CP780" s="6"/>
      <c r="CQ780" s="6"/>
      <c r="CR780" s="6"/>
      <c r="CS780" s="6"/>
      <c r="CT780" s="6"/>
      <c r="CU780" s="6"/>
      <c r="CV780" s="6"/>
      <c r="CW780" s="6"/>
      <c r="CX780" s="6"/>
      <c r="CY780" s="6"/>
      <c r="CZ780" s="6"/>
      <c r="DA780" s="6"/>
      <c r="DB780" s="6"/>
      <c r="DC780" s="6"/>
      <c r="DD780" s="6"/>
      <c r="DE780" s="6"/>
      <c r="DF780" s="6"/>
      <c r="DG780" s="6"/>
      <c r="DH780" s="6"/>
      <c r="DI780" s="9"/>
      <c r="DJ780" s="9"/>
      <c r="DK780" s="9"/>
      <c r="DL780" s="9"/>
      <c r="DM780" s="9"/>
      <c r="DN780" s="9"/>
      <c r="DO780" s="9"/>
      <c r="DP780" s="9"/>
      <c r="DQ780" s="9"/>
      <c r="DR780" s="6"/>
      <c r="DS780" s="6"/>
      <c r="DT780" s="6"/>
      <c r="DU780" s="6"/>
      <c r="DV780" s="6"/>
      <c r="DW780" s="6"/>
      <c r="DX780" s="6"/>
      <c r="DY780" s="6"/>
      <c r="DZ780" s="6"/>
      <c r="EA780" s="6"/>
      <c r="EB780" s="6"/>
      <c r="EC780" s="6"/>
      <c r="ED780" s="6"/>
      <c r="EE780" s="6"/>
      <c r="EF780" s="6"/>
      <c r="EG780" s="6"/>
    </row>
    <row r="781" ht="13.5" customHeight="1">
      <c r="A781" s="6"/>
      <c r="B781" s="2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7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8"/>
      <c r="AE781" s="8"/>
      <c r="AF781" s="8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  <c r="BT781" s="6"/>
      <c r="BU781" s="6"/>
      <c r="BV781" s="6"/>
      <c r="BW781" s="6"/>
      <c r="BX781" s="6"/>
      <c r="BY781" s="6"/>
      <c r="BZ781" s="6"/>
      <c r="CA781" s="6"/>
      <c r="CB781" s="6"/>
      <c r="CC781" s="6"/>
      <c r="CD781" s="6"/>
      <c r="CE781" s="6"/>
      <c r="CF781" s="6"/>
      <c r="CG781" s="6"/>
      <c r="CH781" s="6"/>
      <c r="CI781" s="6"/>
      <c r="CJ781" s="6"/>
      <c r="CK781" s="6"/>
      <c r="CL781" s="6"/>
      <c r="CM781" s="6"/>
      <c r="CN781" s="6"/>
      <c r="CO781" s="6"/>
      <c r="CP781" s="6"/>
      <c r="CQ781" s="6"/>
      <c r="CR781" s="6"/>
      <c r="CS781" s="6"/>
      <c r="CT781" s="6"/>
      <c r="CU781" s="6"/>
      <c r="CV781" s="6"/>
      <c r="CW781" s="6"/>
      <c r="CX781" s="6"/>
      <c r="CY781" s="6"/>
      <c r="CZ781" s="6"/>
      <c r="DA781" s="6"/>
      <c r="DB781" s="6"/>
      <c r="DC781" s="6"/>
      <c r="DD781" s="6"/>
      <c r="DE781" s="6"/>
      <c r="DF781" s="6"/>
      <c r="DG781" s="6"/>
      <c r="DH781" s="6"/>
      <c r="DI781" s="9"/>
      <c r="DJ781" s="9"/>
      <c r="DK781" s="9"/>
      <c r="DL781" s="9"/>
      <c r="DM781" s="9"/>
      <c r="DN781" s="9"/>
      <c r="DO781" s="9"/>
      <c r="DP781" s="9"/>
      <c r="DQ781" s="9"/>
      <c r="DR781" s="6"/>
      <c r="DS781" s="6"/>
      <c r="DT781" s="6"/>
      <c r="DU781" s="6"/>
      <c r="DV781" s="6"/>
      <c r="DW781" s="6"/>
      <c r="DX781" s="6"/>
      <c r="DY781" s="6"/>
      <c r="DZ781" s="6"/>
      <c r="EA781" s="6"/>
      <c r="EB781" s="6"/>
      <c r="EC781" s="6"/>
      <c r="ED781" s="6"/>
      <c r="EE781" s="6"/>
      <c r="EF781" s="6"/>
      <c r="EG781" s="6"/>
    </row>
    <row r="782" ht="13.5" customHeight="1">
      <c r="A782" s="6"/>
      <c r="B782" s="2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7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8"/>
      <c r="AE782" s="8"/>
      <c r="AF782" s="8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  <c r="BT782" s="6"/>
      <c r="BU782" s="6"/>
      <c r="BV782" s="6"/>
      <c r="BW782" s="6"/>
      <c r="BX782" s="6"/>
      <c r="BY782" s="6"/>
      <c r="BZ782" s="6"/>
      <c r="CA782" s="6"/>
      <c r="CB782" s="6"/>
      <c r="CC782" s="6"/>
      <c r="CD782" s="6"/>
      <c r="CE782" s="6"/>
      <c r="CF782" s="6"/>
      <c r="CG782" s="6"/>
      <c r="CH782" s="6"/>
      <c r="CI782" s="6"/>
      <c r="CJ782" s="6"/>
      <c r="CK782" s="6"/>
      <c r="CL782" s="6"/>
      <c r="CM782" s="6"/>
      <c r="CN782" s="6"/>
      <c r="CO782" s="6"/>
      <c r="CP782" s="6"/>
      <c r="CQ782" s="6"/>
      <c r="CR782" s="6"/>
      <c r="CS782" s="6"/>
      <c r="CT782" s="6"/>
      <c r="CU782" s="6"/>
      <c r="CV782" s="6"/>
      <c r="CW782" s="6"/>
      <c r="CX782" s="6"/>
      <c r="CY782" s="6"/>
      <c r="CZ782" s="6"/>
      <c r="DA782" s="6"/>
      <c r="DB782" s="6"/>
      <c r="DC782" s="6"/>
      <c r="DD782" s="6"/>
      <c r="DE782" s="6"/>
      <c r="DF782" s="6"/>
      <c r="DG782" s="6"/>
      <c r="DH782" s="6"/>
      <c r="DI782" s="9"/>
      <c r="DJ782" s="9"/>
      <c r="DK782" s="9"/>
      <c r="DL782" s="9"/>
      <c r="DM782" s="9"/>
      <c r="DN782" s="9"/>
      <c r="DO782" s="9"/>
      <c r="DP782" s="9"/>
      <c r="DQ782" s="9"/>
      <c r="DR782" s="6"/>
      <c r="DS782" s="6"/>
      <c r="DT782" s="6"/>
      <c r="DU782" s="6"/>
      <c r="DV782" s="6"/>
      <c r="DW782" s="6"/>
      <c r="DX782" s="6"/>
      <c r="DY782" s="6"/>
      <c r="DZ782" s="6"/>
      <c r="EA782" s="6"/>
      <c r="EB782" s="6"/>
      <c r="EC782" s="6"/>
      <c r="ED782" s="6"/>
      <c r="EE782" s="6"/>
      <c r="EF782" s="6"/>
      <c r="EG782" s="6"/>
    </row>
    <row r="783" ht="13.5" customHeight="1">
      <c r="A783" s="6"/>
      <c r="B783" s="2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7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8"/>
      <c r="AE783" s="8"/>
      <c r="AF783" s="8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  <c r="BT783" s="6"/>
      <c r="BU783" s="6"/>
      <c r="BV783" s="6"/>
      <c r="BW783" s="6"/>
      <c r="BX783" s="6"/>
      <c r="BY783" s="6"/>
      <c r="BZ783" s="6"/>
      <c r="CA783" s="6"/>
      <c r="CB783" s="6"/>
      <c r="CC783" s="6"/>
      <c r="CD783" s="6"/>
      <c r="CE783" s="6"/>
      <c r="CF783" s="6"/>
      <c r="CG783" s="6"/>
      <c r="CH783" s="6"/>
      <c r="CI783" s="6"/>
      <c r="CJ783" s="6"/>
      <c r="CK783" s="6"/>
      <c r="CL783" s="6"/>
      <c r="CM783" s="6"/>
      <c r="CN783" s="6"/>
      <c r="CO783" s="6"/>
      <c r="CP783" s="6"/>
      <c r="CQ783" s="6"/>
      <c r="CR783" s="6"/>
      <c r="CS783" s="6"/>
      <c r="CT783" s="6"/>
      <c r="CU783" s="6"/>
      <c r="CV783" s="6"/>
      <c r="CW783" s="6"/>
      <c r="CX783" s="6"/>
      <c r="CY783" s="6"/>
      <c r="CZ783" s="6"/>
      <c r="DA783" s="6"/>
      <c r="DB783" s="6"/>
      <c r="DC783" s="6"/>
      <c r="DD783" s="6"/>
      <c r="DE783" s="6"/>
      <c r="DF783" s="6"/>
      <c r="DG783" s="6"/>
      <c r="DH783" s="6"/>
      <c r="DI783" s="9"/>
      <c r="DJ783" s="9"/>
      <c r="DK783" s="9"/>
      <c r="DL783" s="9"/>
      <c r="DM783" s="9"/>
      <c r="DN783" s="9"/>
      <c r="DO783" s="9"/>
      <c r="DP783" s="9"/>
      <c r="DQ783" s="9"/>
      <c r="DR783" s="6"/>
      <c r="DS783" s="6"/>
      <c r="DT783" s="6"/>
      <c r="DU783" s="6"/>
      <c r="DV783" s="6"/>
      <c r="DW783" s="6"/>
      <c r="DX783" s="6"/>
      <c r="DY783" s="6"/>
      <c r="DZ783" s="6"/>
      <c r="EA783" s="6"/>
      <c r="EB783" s="6"/>
      <c r="EC783" s="6"/>
      <c r="ED783" s="6"/>
      <c r="EE783" s="6"/>
      <c r="EF783" s="6"/>
      <c r="EG783" s="6"/>
    </row>
    <row r="784" ht="13.5" customHeight="1">
      <c r="A784" s="6"/>
      <c r="B784" s="2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7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8"/>
      <c r="AE784" s="8"/>
      <c r="AF784" s="8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  <c r="BT784" s="6"/>
      <c r="BU784" s="6"/>
      <c r="BV784" s="6"/>
      <c r="BW784" s="6"/>
      <c r="BX784" s="6"/>
      <c r="BY784" s="6"/>
      <c r="BZ784" s="6"/>
      <c r="CA784" s="6"/>
      <c r="CB784" s="6"/>
      <c r="CC784" s="6"/>
      <c r="CD784" s="6"/>
      <c r="CE784" s="6"/>
      <c r="CF784" s="6"/>
      <c r="CG784" s="6"/>
      <c r="CH784" s="6"/>
      <c r="CI784" s="6"/>
      <c r="CJ784" s="6"/>
      <c r="CK784" s="6"/>
      <c r="CL784" s="6"/>
      <c r="CM784" s="6"/>
      <c r="CN784" s="6"/>
      <c r="CO784" s="6"/>
      <c r="CP784" s="6"/>
      <c r="CQ784" s="6"/>
      <c r="CR784" s="6"/>
      <c r="CS784" s="6"/>
      <c r="CT784" s="6"/>
      <c r="CU784" s="6"/>
      <c r="CV784" s="6"/>
      <c r="CW784" s="6"/>
      <c r="CX784" s="6"/>
      <c r="CY784" s="6"/>
      <c r="CZ784" s="6"/>
      <c r="DA784" s="6"/>
      <c r="DB784" s="6"/>
      <c r="DC784" s="6"/>
      <c r="DD784" s="6"/>
      <c r="DE784" s="6"/>
      <c r="DF784" s="6"/>
      <c r="DG784" s="6"/>
      <c r="DH784" s="6"/>
      <c r="DI784" s="9"/>
      <c r="DJ784" s="9"/>
      <c r="DK784" s="9"/>
      <c r="DL784" s="9"/>
      <c r="DM784" s="9"/>
      <c r="DN784" s="9"/>
      <c r="DO784" s="9"/>
      <c r="DP784" s="9"/>
      <c r="DQ784" s="9"/>
      <c r="DR784" s="6"/>
      <c r="DS784" s="6"/>
      <c r="DT784" s="6"/>
      <c r="DU784" s="6"/>
      <c r="DV784" s="6"/>
      <c r="DW784" s="6"/>
      <c r="DX784" s="6"/>
      <c r="DY784" s="6"/>
      <c r="DZ784" s="6"/>
      <c r="EA784" s="6"/>
      <c r="EB784" s="6"/>
      <c r="EC784" s="6"/>
      <c r="ED784" s="6"/>
      <c r="EE784" s="6"/>
      <c r="EF784" s="6"/>
      <c r="EG784" s="6"/>
    </row>
    <row r="785" ht="13.5" customHeight="1">
      <c r="A785" s="6"/>
      <c r="B785" s="2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7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8"/>
      <c r="AE785" s="8"/>
      <c r="AF785" s="8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  <c r="BT785" s="6"/>
      <c r="BU785" s="6"/>
      <c r="BV785" s="6"/>
      <c r="BW785" s="6"/>
      <c r="BX785" s="6"/>
      <c r="BY785" s="6"/>
      <c r="BZ785" s="6"/>
      <c r="CA785" s="6"/>
      <c r="CB785" s="6"/>
      <c r="CC785" s="6"/>
      <c r="CD785" s="6"/>
      <c r="CE785" s="6"/>
      <c r="CF785" s="6"/>
      <c r="CG785" s="6"/>
      <c r="CH785" s="6"/>
      <c r="CI785" s="6"/>
      <c r="CJ785" s="6"/>
      <c r="CK785" s="6"/>
      <c r="CL785" s="6"/>
      <c r="CM785" s="6"/>
      <c r="CN785" s="6"/>
      <c r="CO785" s="6"/>
      <c r="CP785" s="6"/>
      <c r="CQ785" s="6"/>
      <c r="CR785" s="6"/>
      <c r="CS785" s="6"/>
      <c r="CT785" s="6"/>
      <c r="CU785" s="6"/>
      <c r="CV785" s="6"/>
      <c r="CW785" s="6"/>
      <c r="CX785" s="6"/>
      <c r="CY785" s="6"/>
      <c r="CZ785" s="6"/>
      <c r="DA785" s="6"/>
      <c r="DB785" s="6"/>
      <c r="DC785" s="6"/>
      <c r="DD785" s="6"/>
      <c r="DE785" s="6"/>
      <c r="DF785" s="6"/>
      <c r="DG785" s="6"/>
      <c r="DH785" s="6"/>
      <c r="DI785" s="9"/>
      <c r="DJ785" s="9"/>
      <c r="DK785" s="9"/>
      <c r="DL785" s="9"/>
      <c r="DM785" s="9"/>
      <c r="DN785" s="9"/>
      <c r="DO785" s="9"/>
      <c r="DP785" s="9"/>
      <c r="DQ785" s="9"/>
      <c r="DR785" s="6"/>
      <c r="DS785" s="6"/>
      <c r="DT785" s="6"/>
      <c r="DU785" s="6"/>
      <c r="DV785" s="6"/>
      <c r="DW785" s="6"/>
      <c r="DX785" s="6"/>
      <c r="DY785" s="6"/>
      <c r="DZ785" s="6"/>
      <c r="EA785" s="6"/>
      <c r="EB785" s="6"/>
      <c r="EC785" s="6"/>
      <c r="ED785" s="6"/>
      <c r="EE785" s="6"/>
      <c r="EF785" s="6"/>
      <c r="EG785" s="6"/>
    </row>
    <row r="786" ht="13.5" customHeight="1">
      <c r="A786" s="6"/>
      <c r="B786" s="2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7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8"/>
      <c r="AE786" s="8"/>
      <c r="AF786" s="8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  <c r="BT786" s="6"/>
      <c r="BU786" s="6"/>
      <c r="BV786" s="6"/>
      <c r="BW786" s="6"/>
      <c r="BX786" s="6"/>
      <c r="BY786" s="6"/>
      <c r="BZ786" s="6"/>
      <c r="CA786" s="6"/>
      <c r="CB786" s="6"/>
      <c r="CC786" s="6"/>
      <c r="CD786" s="6"/>
      <c r="CE786" s="6"/>
      <c r="CF786" s="6"/>
      <c r="CG786" s="6"/>
      <c r="CH786" s="6"/>
      <c r="CI786" s="6"/>
      <c r="CJ786" s="6"/>
      <c r="CK786" s="6"/>
      <c r="CL786" s="6"/>
      <c r="CM786" s="6"/>
      <c r="CN786" s="6"/>
      <c r="CO786" s="6"/>
      <c r="CP786" s="6"/>
      <c r="CQ786" s="6"/>
      <c r="CR786" s="6"/>
      <c r="CS786" s="6"/>
      <c r="CT786" s="6"/>
      <c r="CU786" s="6"/>
      <c r="CV786" s="6"/>
      <c r="CW786" s="6"/>
      <c r="CX786" s="6"/>
      <c r="CY786" s="6"/>
      <c r="CZ786" s="6"/>
      <c r="DA786" s="6"/>
      <c r="DB786" s="6"/>
      <c r="DC786" s="6"/>
      <c r="DD786" s="6"/>
      <c r="DE786" s="6"/>
      <c r="DF786" s="6"/>
      <c r="DG786" s="6"/>
      <c r="DH786" s="6"/>
      <c r="DI786" s="9"/>
      <c r="DJ786" s="9"/>
      <c r="DK786" s="9"/>
      <c r="DL786" s="9"/>
      <c r="DM786" s="9"/>
      <c r="DN786" s="9"/>
      <c r="DO786" s="9"/>
      <c r="DP786" s="9"/>
      <c r="DQ786" s="9"/>
      <c r="DR786" s="6"/>
      <c r="DS786" s="6"/>
      <c r="DT786" s="6"/>
      <c r="DU786" s="6"/>
      <c r="DV786" s="6"/>
      <c r="DW786" s="6"/>
      <c r="DX786" s="6"/>
      <c r="DY786" s="6"/>
      <c r="DZ786" s="6"/>
      <c r="EA786" s="6"/>
      <c r="EB786" s="6"/>
      <c r="EC786" s="6"/>
      <c r="ED786" s="6"/>
      <c r="EE786" s="6"/>
      <c r="EF786" s="6"/>
      <c r="EG786" s="6"/>
    </row>
    <row r="787" ht="13.5" customHeight="1">
      <c r="A787" s="6"/>
      <c r="B787" s="2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7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8"/>
      <c r="AE787" s="8"/>
      <c r="AF787" s="8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  <c r="BT787" s="6"/>
      <c r="BU787" s="6"/>
      <c r="BV787" s="6"/>
      <c r="BW787" s="6"/>
      <c r="BX787" s="6"/>
      <c r="BY787" s="6"/>
      <c r="BZ787" s="6"/>
      <c r="CA787" s="6"/>
      <c r="CB787" s="6"/>
      <c r="CC787" s="6"/>
      <c r="CD787" s="6"/>
      <c r="CE787" s="6"/>
      <c r="CF787" s="6"/>
      <c r="CG787" s="6"/>
      <c r="CH787" s="6"/>
      <c r="CI787" s="6"/>
      <c r="CJ787" s="6"/>
      <c r="CK787" s="6"/>
      <c r="CL787" s="6"/>
      <c r="CM787" s="6"/>
      <c r="CN787" s="6"/>
      <c r="CO787" s="6"/>
      <c r="CP787" s="6"/>
      <c r="CQ787" s="6"/>
      <c r="CR787" s="6"/>
      <c r="CS787" s="6"/>
      <c r="CT787" s="6"/>
      <c r="CU787" s="6"/>
      <c r="CV787" s="6"/>
      <c r="CW787" s="6"/>
      <c r="CX787" s="6"/>
      <c r="CY787" s="6"/>
      <c r="CZ787" s="6"/>
      <c r="DA787" s="6"/>
      <c r="DB787" s="6"/>
      <c r="DC787" s="6"/>
      <c r="DD787" s="6"/>
      <c r="DE787" s="6"/>
      <c r="DF787" s="6"/>
      <c r="DG787" s="6"/>
      <c r="DH787" s="6"/>
      <c r="DI787" s="9"/>
      <c r="DJ787" s="9"/>
      <c r="DK787" s="9"/>
      <c r="DL787" s="9"/>
      <c r="DM787" s="9"/>
      <c r="DN787" s="9"/>
      <c r="DO787" s="9"/>
      <c r="DP787" s="9"/>
      <c r="DQ787" s="9"/>
      <c r="DR787" s="6"/>
      <c r="DS787" s="6"/>
      <c r="DT787" s="6"/>
      <c r="DU787" s="6"/>
      <c r="DV787" s="6"/>
      <c r="DW787" s="6"/>
      <c r="DX787" s="6"/>
      <c r="DY787" s="6"/>
      <c r="DZ787" s="6"/>
      <c r="EA787" s="6"/>
      <c r="EB787" s="6"/>
      <c r="EC787" s="6"/>
      <c r="ED787" s="6"/>
      <c r="EE787" s="6"/>
      <c r="EF787" s="6"/>
      <c r="EG787" s="6"/>
    </row>
    <row r="788" ht="13.5" customHeight="1">
      <c r="A788" s="6"/>
      <c r="B788" s="2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7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8"/>
      <c r="AE788" s="8"/>
      <c r="AF788" s="8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  <c r="BT788" s="6"/>
      <c r="BU788" s="6"/>
      <c r="BV788" s="6"/>
      <c r="BW788" s="6"/>
      <c r="BX788" s="6"/>
      <c r="BY788" s="6"/>
      <c r="BZ788" s="6"/>
      <c r="CA788" s="6"/>
      <c r="CB788" s="6"/>
      <c r="CC788" s="6"/>
      <c r="CD788" s="6"/>
      <c r="CE788" s="6"/>
      <c r="CF788" s="6"/>
      <c r="CG788" s="6"/>
      <c r="CH788" s="6"/>
      <c r="CI788" s="6"/>
      <c r="CJ788" s="6"/>
      <c r="CK788" s="6"/>
      <c r="CL788" s="6"/>
      <c r="CM788" s="6"/>
      <c r="CN788" s="6"/>
      <c r="CO788" s="6"/>
      <c r="CP788" s="6"/>
      <c r="CQ788" s="6"/>
      <c r="CR788" s="6"/>
      <c r="CS788" s="6"/>
      <c r="CT788" s="6"/>
      <c r="CU788" s="6"/>
      <c r="CV788" s="6"/>
      <c r="CW788" s="6"/>
      <c r="CX788" s="6"/>
      <c r="CY788" s="6"/>
      <c r="CZ788" s="6"/>
      <c r="DA788" s="6"/>
      <c r="DB788" s="6"/>
      <c r="DC788" s="6"/>
      <c r="DD788" s="6"/>
      <c r="DE788" s="6"/>
      <c r="DF788" s="6"/>
      <c r="DG788" s="6"/>
      <c r="DH788" s="6"/>
      <c r="DI788" s="9"/>
      <c r="DJ788" s="9"/>
      <c r="DK788" s="9"/>
      <c r="DL788" s="9"/>
      <c r="DM788" s="9"/>
      <c r="DN788" s="9"/>
      <c r="DO788" s="9"/>
      <c r="DP788" s="9"/>
      <c r="DQ788" s="9"/>
      <c r="DR788" s="6"/>
      <c r="DS788" s="6"/>
      <c r="DT788" s="6"/>
      <c r="DU788" s="6"/>
      <c r="DV788" s="6"/>
      <c r="DW788" s="6"/>
      <c r="DX788" s="6"/>
      <c r="DY788" s="6"/>
      <c r="DZ788" s="6"/>
      <c r="EA788" s="6"/>
      <c r="EB788" s="6"/>
      <c r="EC788" s="6"/>
      <c r="ED788" s="6"/>
      <c r="EE788" s="6"/>
      <c r="EF788" s="6"/>
      <c r="EG788" s="6"/>
    </row>
    <row r="789" ht="13.5" customHeight="1">
      <c r="A789" s="6"/>
      <c r="B789" s="2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7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8"/>
      <c r="AE789" s="8"/>
      <c r="AF789" s="8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  <c r="BT789" s="6"/>
      <c r="BU789" s="6"/>
      <c r="BV789" s="6"/>
      <c r="BW789" s="6"/>
      <c r="BX789" s="6"/>
      <c r="BY789" s="6"/>
      <c r="BZ789" s="6"/>
      <c r="CA789" s="6"/>
      <c r="CB789" s="6"/>
      <c r="CC789" s="6"/>
      <c r="CD789" s="6"/>
      <c r="CE789" s="6"/>
      <c r="CF789" s="6"/>
      <c r="CG789" s="6"/>
      <c r="CH789" s="6"/>
      <c r="CI789" s="6"/>
      <c r="CJ789" s="6"/>
      <c r="CK789" s="6"/>
      <c r="CL789" s="6"/>
      <c r="CM789" s="6"/>
      <c r="CN789" s="6"/>
      <c r="CO789" s="6"/>
      <c r="CP789" s="6"/>
      <c r="CQ789" s="6"/>
      <c r="CR789" s="6"/>
      <c r="CS789" s="6"/>
      <c r="CT789" s="6"/>
      <c r="CU789" s="6"/>
      <c r="CV789" s="6"/>
      <c r="CW789" s="6"/>
      <c r="CX789" s="6"/>
      <c r="CY789" s="6"/>
      <c r="CZ789" s="6"/>
      <c r="DA789" s="6"/>
      <c r="DB789" s="6"/>
      <c r="DC789" s="6"/>
      <c r="DD789" s="6"/>
      <c r="DE789" s="6"/>
      <c r="DF789" s="6"/>
      <c r="DG789" s="6"/>
      <c r="DH789" s="6"/>
      <c r="DI789" s="9"/>
      <c r="DJ789" s="9"/>
      <c r="DK789" s="9"/>
      <c r="DL789" s="9"/>
      <c r="DM789" s="9"/>
      <c r="DN789" s="9"/>
      <c r="DO789" s="9"/>
      <c r="DP789" s="9"/>
      <c r="DQ789" s="9"/>
      <c r="DR789" s="6"/>
      <c r="DS789" s="6"/>
      <c r="DT789" s="6"/>
      <c r="DU789" s="6"/>
      <c r="DV789" s="6"/>
      <c r="DW789" s="6"/>
      <c r="DX789" s="6"/>
      <c r="DY789" s="6"/>
      <c r="DZ789" s="6"/>
      <c r="EA789" s="6"/>
      <c r="EB789" s="6"/>
      <c r="EC789" s="6"/>
      <c r="ED789" s="6"/>
      <c r="EE789" s="6"/>
      <c r="EF789" s="6"/>
      <c r="EG789" s="6"/>
    </row>
    <row r="790" ht="13.5" customHeight="1">
      <c r="A790" s="6"/>
      <c r="B790" s="2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7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8"/>
      <c r="AE790" s="8"/>
      <c r="AF790" s="8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  <c r="BT790" s="6"/>
      <c r="BU790" s="6"/>
      <c r="BV790" s="6"/>
      <c r="BW790" s="6"/>
      <c r="BX790" s="6"/>
      <c r="BY790" s="6"/>
      <c r="BZ790" s="6"/>
      <c r="CA790" s="6"/>
      <c r="CB790" s="6"/>
      <c r="CC790" s="6"/>
      <c r="CD790" s="6"/>
      <c r="CE790" s="6"/>
      <c r="CF790" s="6"/>
      <c r="CG790" s="6"/>
      <c r="CH790" s="6"/>
      <c r="CI790" s="6"/>
      <c r="CJ790" s="6"/>
      <c r="CK790" s="6"/>
      <c r="CL790" s="6"/>
      <c r="CM790" s="6"/>
      <c r="CN790" s="6"/>
      <c r="CO790" s="6"/>
      <c r="CP790" s="6"/>
      <c r="CQ790" s="6"/>
      <c r="CR790" s="6"/>
      <c r="CS790" s="6"/>
      <c r="CT790" s="6"/>
      <c r="CU790" s="6"/>
      <c r="CV790" s="6"/>
      <c r="CW790" s="6"/>
      <c r="CX790" s="6"/>
      <c r="CY790" s="6"/>
      <c r="CZ790" s="6"/>
      <c r="DA790" s="6"/>
      <c r="DB790" s="6"/>
      <c r="DC790" s="6"/>
      <c r="DD790" s="6"/>
      <c r="DE790" s="6"/>
      <c r="DF790" s="6"/>
      <c r="DG790" s="6"/>
      <c r="DH790" s="6"/>
      <c r="DI790" s="9"/>
      <c r="DJ790" s="9"/>
      <c r="DK790" s="9"/>
      <c r="DL790" s="9"/>
      <c r="DM790" s="9"/>
      <c r="DN790" s="9"/>
      <c r="DO790" s="9"/>
      <c r="DP790" s="9"/>
      <c r="DQ790" s="9"/>
      <c r="DR790" s="6"/>
      <c r="DS790" s="6"/>
      <c r="DT790" s="6"/>
      <c r="DU790" s="6"/>
      <c r="DV790" s="6"/>
      <c r="DW790" s="6"/>
      <c r="DX790" s="6"/>
      <c r="DY790" s="6"/>
      <c r="DZ790" s="6"/>
      <c r="EA790" s="6"/>
      <c r="EB790" s="6"/>
      <c r="EC790" s="6"/>
      <c r="ED790" s="6"/>
      <c r="EE790" s="6"/>
      <c r="EF790" s="6"/>
      <c r="EG790" s="6"/>
    </row>
    <row r="791" ht="13.5" customHeight="1">
      <c r="A791" s="6"/>
      <c r="B791" s="2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7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8"/>
      <c r="AE791" s="8"/>
      <c r="AF791" s="8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  <c r="BT791" s="6"/>
      <c r="BU791" s="6"/>
      <c r="BV791" s="6"/>
      <c r="BW791" s="6"/>
      <c r="BX791" s="6"/>
      <c r="BY791" s="6"/>
      <c r="BZ791" s="6"/>
      <c r="CA791" s="6"/>
      <c r="CB791" s="6"/>
      <c r="CC791" s="6"/>
      <c r="CD791" s="6"/>
      <c r="CE791" s="6"/>
      <c r="CF791" s="6"/>
      <c r="CG791" s="6"/>
      <c r="CH791" s="6"/>
      <c r="CI791" s="6"/>
      <c r="CJ791" s="6"/>
      <c r="CK791" s="6"/>
      <c r="CL791" s="6"/>
      <c r="CM791" s="6"/>
      <c r="CN791" s="6"/>
      <c r="CO791" s="6"/>
      <c r="CP791" s="6"/>
      <c r="CQ791" s="6"/>
      <c r="CR791" s="6"/>
      <c r="CS791" s="6"/>
      <c r="CT791" s="6"/>
      <c r="CU791" s="6"/>
      <c r="CV791" s="6"/>
      <c r="CW791" s="6"/>
      <c r="CX791" s="6"/>
      <c r="CY791" s="6"/>
      <c r="CZ791" s="6"/>
      <c r="DA791" s="6"/>
      <c r="DB791" s="6"/>
      <c r="DC791" s="6"/>
      <c r="DD791" s="6"/>
      <c r="DE791" s="6"/>
      <c r="DF791" s="6"/>
      <c r="DG791" s="6"/>
      <c r="DH791" s="6"/>
      <c r="DI791" s="9"/>
      <c r="DJ791" s="9"/>
      <c r="DK791" s="9"/>
      <c r="DL791" s="9"/>
      <c r="DM791" s="9"/>
      <c r="DN791" s="9"/>
      <c r="DO791" s="9"/>
      <c r="DP791" s="9"/>
      <c r="DQ791" s="9"/>
      <c r="DR791" s="6"/>
      <c r="DS791" s="6"/>
      <c r="DT791" s="6"/>
      <c r="DU791" s="6"/>
      <c r="DV791" s="6"/>
      <c r="DW791" s="6"/>
      <c r="DX791" s="6"/>
      <c r="DY791" s="6"/>
      <c r="DZ791" s="6"/>
      <c r="EA791" s="6"/>
      <c r="EB791" s="6"/>
      <c r="EC791" s="6"/>
      <c r="ED791" s="6"/>
      <c r="EE791" s="6"/>
      <c r="EF791" s="6"/>
      <c r="EG791" s="6"/>
    </row>
    <row r="792" ht="13.5" customHeight="1">
      <c r="A792" s="6"/>
      <c r="B792" s="2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7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8"/>
      <c r="AE792" s="8"/>
      <c r="AF792" s="8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  <c r="BT792" s="6"/>
      <c r="BU792" s="6"/>
      <c r="BV792" s="6"/>
      <c r="BW792" s="6"/>
      <c r="BX792" s="6"/>
      <c r="BY792" s="6"/>
      <c r="BZ792" s="6"/>
      <c r="CA792" s="6"/>
      <c r="CB792" s="6"/>
      <c r="CC792" s="6"/>
      <c r="CD792" s="6"/>
      <c r="CE792" s="6"/>
      <c r="CF792" s="6"/>
      <c r="CG792" s="6"/>
      <c r="CH792" s="6"/>
      <c r="CI792" s="6"/>
      <c r="CJ792" s="6"/>
      <c r="CK792" s="6"/>
      <c r="CL792" s="6"/>
      <c r="CM792" s="6"/>
      <c r="CN792" s="6"/>
      <c r="CO792" s="6"/>
      <c r="CP792" s="6"/>
      <c r="CQ792" s="6"/>
      <c r="CR792" s="6"/>
      <c r="CS792" s="6"/>
      <c r="CT792" s="6"/>
      <c r="CU792" s="6"/>
      <c r="CV792" s="6"/>
      <c r="CW792" s="6"/>
      <c r="CX792" s="6"/>
      <c r="CY792" s="6"/>
      <c r="CZ792" s="6"/>
      <c r="DA792" s="6"/>
      <c r="DB792" s="6"/>
      <c r="DC792" s="6"/>
      <c r="DD792" s="6"/>
      <c r="DE792" s="6"/>
      <c r="DF792" s="6"/>
      <c r="DG792" s="6"/>
      <c r="DH792" s="6"/>
      <c r="DI792" s="9"/>
      <c r="DJ792" s="9"/>
      <c r="DK792" s="9"/>
      <c r="DL792" s="9"/>
      <c r="DM792" s="9"/>
      <c r="DN792" s="9"/>
      <c r="DO792" s="9"/>
      <c r="DP792" s="9"/>
      <c r="DQ792" s="9"/>
      <c r="DR792" s="6"/>
      <c r="DS792" s="6"/>
      <c r="DT792" s="6"/>
      <c r="DU792" s="6"/>
      <c r="DV792" s="6"/>
      <c r="DW792" s="6"/>
      <c r="DX792" s="6"/>
      <c r="DY792" s="6"/>
      <c r="DZ792" s="6"/>
      <c r="EA792" s="6"/>
      <c r="EB792" s="6"/>
      <c r="EC792" s="6"/>
      <c r="ED792" s="6"/>
      <c r="EE792" s="6"/>
      <c r="EF792" s="6"/>
      <c r="EG792" s="6"/>
    </row>
    <row r="793" ht="13.5" customHeight="1">
      <c r="A793" s="6"/>
      <c r="B793" s="2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7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8"/>
      <c r="AE793" s="8"/>
      <c r="AF793" s="8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  <c r="BT793" s="6"/>
      <c r="BU793" s="6"/>
      <c r="BV793" s="6"/>
      <c r="BW793" s="6"/>
      <c r="BX793" s="6"/>
      <c r="BY793" s="6"/>
      <c r="BZ793" s="6"/>
      <c r="CA793" s="6"/>
      <c r="CB793" s="6"/>
      <c r="CC793" s="6"/>
      <c r="CD793" s="6"/>
      <c r="CE793" s="6"/>
      <c r="CF793" s="6"/>
      <c r="CG793" s="6"/>
      <c r="CH793" s="6"/>
      <c r="CI793" s="6"/>
      <c r="CJ793" s="6"/>
      <c r="CK793" s="6"/>
      <c r="CL793" s="6"/>
      <c r="CM793" s="6"/>
      <c r="CN793" s="6"/>
      <c r="CO793" s="6"/>
      <c r="CP793" s="6"/>
      <c r="CQ793" s="6"/>
      <c r="CR793" s="6"/>
      <c r="CS793" s="6"/>
      <c r="CT793" s="6"/>
      <c r="CU793" s="6"/>
      <c r="CV793" s="6"/>
      <c r="CW793" s="6"/>
      <c r="CX793" s="6"/>
      <c r="CY793" s="6"/>
      <c r="CZ793" s="6"/>
      <c r="DA793" s="6"/>
      <c r="DB793" s="6"/>
      <c r="DC793" s="6"/>
      <c r="DD793" s="6"/>
      <c r="DE793" s="6"/>
      <c r="DF793" s="6"/>
      <c r="DG793" s="6"/>
      <c r="DH793" s="6"/>
      <c r="DI793" s="9"/>
      <c r="DJ793" s="9"/>
      <c r="DK793" s="9"/>
      <c r="DL793" s="9"/>
      <c r="DM793" s="9"/>
      <c r="DN793" s="9"/>
      <c r="DO793" s="9"/>
      <c r="DP793" s="9"/>
      <c r="DQ793" s="9"/>
      <c r="DR793" s="6"/>
      <c r="DS793" s="6"/>
      <c r="DT793" s="6"/>
      <c r="DU793" s="6"/>
      <c r="DV793" s="6"/>
      <c r="DW793" s="6"/>
      <c r="DX793" s="6"/>
      <c r="DY793" s="6"/>
      <c r="DZ793" s="6"/>
      <c r="EA793" s="6"/>
      <c r="EB793" s="6"/>
      <c r="EC793" s="6"/>
      <c r="ED793" s="6"/>
      <c r="EE793" s="6"/>
      <c r="EF793" s="6"/>
      <c r="EG793" s="6"/>
    </row>
    <row r="794" ht="13.5" customHeight="1">
      <c r="A794" s="6"/>
      <c r="B794" s="2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7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8"/>
      <c r="AE794" s="8"/>
      <c r="AF794" s="8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  <c r="BT794" s="6"/>
      <c r="BU794" s="6"/>
      <c r="BV794" s="6"/>
      <c r="BW794" s="6"/>
      <c r="BX794" s="6"/>
      <c r="BY794" s="6"/>
      <c r="BZ794" s="6"/>
      <c r="CA794" s="6"/>
      <c r="CB794" s="6"/>
      <c r="CC794" s="6"/>
      <c r="CD794" s="6"/>
      <c r="CE794" s="6"/>
      <c r="CF794" s="6"/>
      <c r="CG794" s="6"/>
      <c r="CH794" s="6"/>
      <c r="CI794" s="6"/>
      <c r="CJ794" s="6"/>
      <c r="CK794" s="6"/>
      <c r="CL794" s="6"/>
      <c r="CM794" s="6"/>
      <c r="CN794" s="6"/>
      <c r="CO794" s="6"/>
      <c r="CP794" s="6"/>
      <c r="CQ794" s="6"/>
      <c r="CR794" s="6"/>
      <c r="CS794" s="6"/>
      <c r="CT794" s="6"/>
      <c r="CU794" s="6"/>
      <c r="CV794" s="6"/>
      <c r="CW794" s="6"/>
      <c r="CX794" s="6"/>
      <c r="CY794" s="6"/>
      <c r="CZ794" s="6"/>
      <c r="DA794" s="6"/>
      <c r="DB794" s="6"/>
      <c r="DC794" s="6"/>
      <c r="DD794" s="6"/>
      <c r="DE794" s="6"/>
      <c r="DF794" s="6"/>
      <c r="DG794" s="6"/>
      <c r="DH794" s="6"/>
      <c r="DI794" s="9"/>
      <c r="DJ794" s="9"/>
      <c r="DK794" s="9"/>
      <c r="DL794" s="9"/>
      <c r="DM794" s="9"/>
      <c r="DN794" s="9"/>
      <c r="DO794" s="9"/>
      <c r="DP794" s="9"/>
      <c r="DQ794" s="9"/>
      <c r="DR794" s="6"/>
      <c r="DS794" s="6"/>
      <c r="DT794" s="6"/>
      <c r="DU794" s="6"/>
      <c r="DV794" s="6"/>
      <c r="DW794" s="6"/>
      <c r="DX794" s="6"/>
      <c r="DY794" s="6"/>
      <c r="DZ794" s="6"/>
      <c r="EA794" s="6"/>
      <c r="EB794" s="6"/>
      <c r="EC794" s="6"/>
      <c r="ED794" s="6"/>
      <c r="EE794" s="6"/>
      <c r="EF794" s="6"/>
      <c r="EG794" s="6"/>
    </row>
    <row r="795" ht="13.5" customHeight="1">
      <c r="A795" s="6"/>
      <c r="B795" s="2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7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8"/>
      <c r="AE795" s="8"/>
      <c r="AF795" s="8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  <c r="BT795" s="6"/>
      <c r="BU795" s="6"/>
      <c r="BV795" s="6"/>
      <c r="BW795" s="6"/>
      <c r="BX795" s="6"/>
      <c r="BY795" s="6"/>
      <c r="BZ795" s="6"/>
      <c r="CA795" s="6"/>
      <c r="CB795" s="6"/>
      <c r="CC795" s="6"/>
      <c r="CD795" s="6"/>
      <c r="CE795" s="6"/>
      <c r="CF795" s="6"/>
      <c r="CG795" s="6"/>
      <c r="CH795" s="6"/>
      <c r="CI795" s="6"/>
      <c r="CJ795" s="6"/>
      <c r="CK795" s="6"/>
      <c r="CL795" s="6"/>
      <c r="CM795" s="6"/>
      <c r="CN795" s="6"/>
      <c r="CO795" s="6"/>
      <c r="CP795" s="6"/>
      <c r="CQ795" s="6"/>
      <c r="CR795" s="6"/>
      <c r="CS795" s="6"/>
      <c r="CT795" s="6"/>
      <c r="CU795" s="6"/>
      <c r="CV795" s="6"/>
      <c r="CW795" s="6"/>
      <c r="CX795" s="6"/>
      <c r="CY795" s="6"/>
      <c r="CZ795" s="6"/>
      <c r="DA795" s="6"/>
      <c r="DB795" s="6"/>
      <c r="DC795" s="6"/>
      <c r="DD795" s="6"/>
      <c r="DE795" s="6"/>
      <c r="DF795" s="6"/>
      <c r="DG795" s="6"/>
      <c r="DH795" s="6"/>
      <c r="DI795" s="9"/>
      <c r="DJ795" s="9"/>
      <c r="DK795" s="9"/>
      <c r="DL795" s="9"/>
      <c r="DM795" s="9"/>
      <c r="DN795" s="9"/>
      <c r="DO795" s="9"/>
      <c r="DP795" s="9"/>
      <c r="DQ795" s="9"/>
      <c r="DR795" s="6"/>
      <c r="DS795" s="6"/>
      <c r="DT795" s="6"/>
      <c r="DU795" s="6"/>
      <c r="DV795" s="6"/>
      <c r="DW795" s="6"/>
      <c r="DX795" s="6"/>
      <c r="DY795" s="6"/>
      <c r="DZ795" s="6"/>
      <c r="EA795" s="6"/>
      <c r="EB795" s="6"/>
      <c r="EC795" s="6"/>
      <c r="ED795" s="6"/>
      <c r="EE795" s="6"/>
      <c r="EF795" s="6"/>
      <c r="EG795" s="6"/>
    </row>
    <row r="796" ht="13.5" customHeight="1">
      <c r="A796" s="6"/>
      <c r="B796" s="2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7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8"/>
      <c r="AE796" s="8"/>
      <c r="AF796" s="8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  <c r="BT796" s="6"/>
      <c r="BU796" s="6"/>
      <c r="BV796" s="6"/>
      <c r="BW796" s="6"/>
      <c r="BX796" s="6"/>
      <c r="BY796" s="6"/>
      <c r="BZ796" s="6"/>
      <c r="CA796" s="6"/>
      <c r="CB796" s="6"/>
      <c r="CC796" s="6"/>
      <c r="CD796" s="6"/>
      <c r="CE796" s="6"/>
      <c r="CF796" s="6"/>
      <c r="CG796" s="6"/>
      <c r="CH796" s="6"/>
      <c r="CI796" s="6"/>
      <c r="CJ796" s="6"/>
      <c r="CK796" s="6"/>
      <c r="CL796" s="6"/>
      <c r="CM796" s="6"/>
      <c r="CN796" s="6"/>
      <c r="CO796" s="6"/>
      <c r="CP796" s="6"/>
      <c r="CQ796" s="6"/>
      <c r="CR796" s="6"/>
      <c r="CS796" s="6"/>
      <c r="CT796" s="6"/>
      <c r="CU796" s="6"/>
      <c r="CV796" s="6"/>
      <c r="CW796" s="6"/>
      <c r="CX796" s="6"/>
      <c r="CY796" s="6"/>
      <c r="CZ796" s="6"/>
      <c r="DA796" s="6"/>
      <c r="DB796" s="6"/>
      <c r="DC796" s="6"/>
      <c r="DD796" s="6"/>
      <c r="DE796" s="6"/>
      <c r="DF796" s="6"/>
      <c r="DG796" s="6"/>
      <c r="DH796" s="6"/>
      <c r="DI796" s="9"/>
      <c r="DJ796" s="9"/>
      <c r="DK796" s="9"/>
      <c r="DL796" s="9"/>
      <c r="DM796" s="9"/>
      <c r="DN796" s="9"/>
      <c r="DO796" s="9"/>
      <c r="DP796" s="9"/>
      <c r="DQ796" s="9"/>
      <c r="DR796" s="6"/>
      <c r="DS796" s="6"/>
      <c r="DT796" s="6"/>
      <c r="DU796" s="6"/>
      <c r="DV796" s="6"/>
      <c r="DW796" s="6"/>
      <c r="DX796" s="6"/>
      <c r="DY796" s="6"/>
      <c r="DZ796" s="6"/>
      <c r="EA796" s="6"/>
      <c r="EB796" s="6"/>
      <c r="EC796" s="6"/>
      <c r="ED796" s="6"/>
      <c r="EE796" s="6"/>
      <c r="EF796" s="6"/>
      <c r="EG796" s="6"/>
    </row>
    <row r="797" ht="13.5" customHeight="1">
      <c r="A797" s="6"/>
      <c r="B797" s="2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7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8"/>
      <c r="AE797" s="8"/>
      <c r="AF797" s="8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  <c r="BT797" s="6"/>
      <c r="BU797" s="6"/>
      <c r="BV797" s="6"/>
      <c r="BW797" s="6"/>
      <c r="BX797" s="6"/>
      <c r="BY797" s="6"/>
      <c r="BZ797" s="6"/>
      <c r="CA797" s="6"/>
      <c r="CB797" s="6"/>
      <c r="CC797" s="6"/>
      <c r="CD797" s="6"/>
      <c r="CE797" s="6"/>
      <c r="CF797" s="6"/>
      <c r="CG797" s="6"/>
      <c r="CH797" s="6"/>
      <c r="CI797" s="6"/>
      <c r="CJ797" s="6"/>
      <c r="CK797" s="6"/>
      <c r="CL797" s="6"/>
      <c r="CM797" s="6"/>
      <c r="CN797" s="6"/>
      <c r="CO797" s="6"/>
      <c r="CP797" s="6"/>
      <c r="CQ797" s="6"/>
      <c r="CR797" s="6"/>
      <c r="CS797" s="6"/>
      <c r="CT797" s="6"/>
      <c r="CU797" s="6"/>
      <c r="CV797" s="6"/>
      <c r="CW797" s="6"/>
      <c r="CX797" s="6"/>
      <c r="CY797" s="6"/>
      <c r="CZ797" s="6"/>
      <c r="DA797" s="6"/>
      <c r="DB797" s="6"/>
      <c r="DC797" s="6"/>
      <c r="DD797" s="6"/>
      <c r="DE797" s="6"/>
      <c r="DF797" s="6"/>
      <c r="DG797" s="6"/>
      <c r="DH797" s="6"/>
      <c r="DI797" s="9"/>
      <c r="DJ797" s="9"/>
      <c r="DK797" s="9"/>
      <c r="DL797" s="9"/>
      <c r="DM797" s="9"/>
      <c r="DN797" s="9"/>
      <c r="DO797" s="9"/>
      <c r="DP797" s="9"/>
      <c r="DQ797" s="9"/>
      <c r="DR797" s="6"/>
      <c r="DS797" s="6"/>
      <c r="DT797" s="6"/>
      <c r="DU797" s="6"/>
      <c r="DV797" s="6"/>
      <c r="DW797" s="6"/>
      <c r="DX797" s="6"/>
      <c r="DY797" s="6"/>
      <c r="DZ797" s="6"/>
      <c r="EA797" s="6"/>
      <c r="EB797" s="6"/>
      <c r="EC797" s="6"/>
      <c r="ED797" s="6"/>
      <c r="EE797" s="6"/>
      <c r="EF797" s="6"/>
      <c r="EG797" s="6"/>
    </row>
    <row r="798" ht="13.5" customHeight="1">
      <c r="A798" s="6"/>
      <c r="B798" s="2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7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8"/>
      <c r="AE798" s="8"/>
      <c r="AF798" s="8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  <c r="BT798" s="6"/>
      <c r="BU798" s="6"/>
      <c r="BV798" s="6"/>
      <c r="BW798" s="6"/>
      <c r="BX798" s="6"/>
      <c r="BY798" s="6"/>
      <c r="BZ798" s="6"/>
      <c r="CA798" s="6"/>
      <c r="CB798" s="6"/>
      <c r="CC798" s="6"/>
      <c r="CD798" s="6"/>
      <c r="CE798" s="6"/>
      <c r="CF798" s="6"/>
      <c r="CG798" s="6"/>
      <c r="CH798" s="6"/>
      <c r="CI798" s="6"/>
      <c r="CJ798" s="6"/>
      <c r="CK798" s="6"/>
      <c r="CL798" s="6"/>
      <c r="CM798" s="6"/>
      <c r="CN798" s="6"/>
      <c r="CO798" s="6"/>
      <c r="CP798" s="6"/>
      <c r="CQ798" s="6"/>
      <c r="CR798" s="6"/>
      <c r="CS798" s="6"/>
      <c r="CT798" s="6"/>
      <c r="CU798" s="6"/>
      <c r="CV798" s="6"/>
      <c r="CW798" s="6"/>
      <c r="CX798" s="6"/>
      <c r="CY798" s="6"/>
      <c r="CZ798" s="6"/>
      <c r="DA798" s="6"/>
      <c r="DB798" s="6"/>
      <c r="DC798" s="6"/>
      <c r="DD798" s="6"/>
      <c r="DE798" s="6"/>
      <c r="DF798" s="6"/>
      <c r="DG798" s="6"/>
      <c r="DH798" s="6"/>
      <c r="DI798" s="9"/>
      <c r="DJ798" s="9"/>
      <c r="DK798" s="9"/>
      <c r="DL798" s="9"/>
      <c r="DM798" s="9"/>
      <c r="DN798" s="9"/>
      <c r="DO798" s="9"/>
      <c r="DP798" s="9"/>
      <c r="DQ798" s="9"/>
      <c r="DR798" s="6"/>
      <c r="DS798" s="6"/>
      <c r="DT798" s="6"/>
      <c r="DU798" s="6"/>
      <c r="DV798" s="6"/>
      <c r="DW798" s="6"/>
      <c r="DX798" s="6"/>
      <c r="DY798" s="6"/>
      <c r="DZ798" s="6"/>
      <c r="EA798" s="6"/>
      <c r="EB798" s="6"/>
      <c r="EC798" s="6"/>
      <c r="ED798" s="6"/>
      <c r="EE798" s="6"/>
      <c r="EF798" s="6"/>
      <c r="EG798" s="6"/>
    </row>
    <row r="799" ht="13.5" customHeight="1">
      <c r="A799" s="6"/>
      <c r="B799" s="2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7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8"/>
      <c r="AE799" s="8"/>
      <c r="AF799" s="8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  <c r="BT799" s="6"/>
      <c r="BU799" s="6"/>
      <c r="BV799" s="6"/>
      <c r="BW799" s="6"/>
      <c r="BX799" s="6"/>
      <c r="BY799" s="6"/>
      <c r="BZ799" s="6"/>
      <c r="CA799" s="6"/>
      <c r="CB799" s="6"/>
      <c r="CC799" s="6"/>
      <c r="CD799" s="6"/>
      <c r="CE799" s="6"/>
      <c r="CF799" s="6"/>
      <c r="CG799" s="6"/>
      <c r="CH799" s="6"/>
      <c r="CI799" s="6"/>
      <c r="CJ799" s="6"/>
      <c r="CK799" s="6"/>
      <c r="CL799" s="6"/>
      <c r="CM799" s="6"/>
      <c r="CN799" s="6"/>
      <c r="CO799" s="6"/>
      <c r="CP799" s="6"/>
      <c r="CQ799" s="6"/>
      <c r="CR799" s="6"/>
      <c r="CS799" s="6"/>
      <c r="CT799" s="6"/>
      <c r="CU799" s="6"/>
      <c r="CV799" s="6"/>
      <c r="CW799" s="6"/>
      <c r="CX799" s="6"/>
      <c r="CY799" s="6"/>
      <c r="CZ799" s="6"/>
      <c r="DA799" s="6"/>
      <c r="DB799" s="6"/>
      <c r="DC799" s="6"/>
      <c r="DD799" s="6"/>
      <c r="DE799" s="6"/>
      <c r="DF799" s="6"/>
      <c r="DG799" s="6"/>
      <c r="DH799" s="6"/>
      <c r="DI799" s="9"/>
      <c r="DJ799" s="9"/>
      <c r="DK799" s="9"/>
      <c r="DL799" s="9"/>
      <c r="DM799" s="9"/>
      <c r="DN799" s="9"/>
      <c r="DO799" s="9"/>
      <c r="DP799" s="9"/>
      <c r="DQ799" s="9"/>
      <c r="DR799" s="6"/>
      <c r="DS799" s="6"/>
      <c r="DT799" s="6"/>
      <c r="DU799" s="6"/>
      <c r="DV799" s="6"/>
      <c r="DW799" s="6"/>
      <c r="DX799" s="6"/>
      <c r="DY799" s="6"/>
      <c r="DZ799" s="6"/>
      <c r="EA799" s="6"/>
      <c r="EB799" s="6"/>
      <c r="EC799" s="6"/>
      <c r="ED799" s="6"/>
      <c r="EE799" s="6"/>
      <c r="EF799" s="6"/>
      <c r="EG799" s="6"/>
    </row>
    <row r="800" ht="13.5" customHeight="1">
      <c r="A800" s="6"/>
      <c r="B800" s="2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7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8"/>
      <c r="AE800" s="8"/>
      <c r="AF800" s="8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  <c r="BT800" s="6"/>
      <c r="BU800" s="6"/>
      <c r="BV800" s="6"/>
      <c r="BW800" s="6"/>
      <c r="BX800" s="6"/>
      <c r="BY800" s="6"/>
      <c r="BZ800" s="6"/>
      <c r="CA800" s="6"/>
      <c r="CB800" s="6"/>
      <c r="CC800" s="6"/>
      <c r="CD800" s="6"/>
      <c r="CE800" s="6"/>
      <c r="CF800" s="6"/>
      <c r="CG800" s="6"/>
      <c r="CH800" s="6"/>
      <c r="CI800" s="6"/>
      <c r="CJ800" s="6"/>
      <c r="CK800" s="6"/>
      <c r="CL800" s="6"/>
      <c r="CM800" s="6"/>
      <c r="CN800" s="6"/>
      <c r="CO800" s="6"/>
      <c r="CP800" s="6"/>
      <c r="CQ800" s="6"/>
      <c r="CR800" s="6"/>
      <c r="CS800" s="6"/>
      <c r="CT800" s="6"/>
      <c r="CU800" s="6"/>
      <c r="CV800" s="6"/>
      <c r="CW800" s="6"/>
      <c r="CX800" s="6"/>
      <c r="CY800" s="6"/>
      <c r="CZ800" s="6"/>
      <c r="DA800" s="6"/>
      <c r="DB800" s="6"/>
      <c r="DC800" s="6"/>
      <c r="DD800" s="6"/>
      <c r="DE800" s="6"/>
      <c r="DF800" s="6"/>
      <c r="DG800" s="6"/>
      <c r="DH800" s="6"/>
      <c r="DI800" s="9"/>
      <c r="DJ800" s="9"/>
      <c r="DK800" s="9"/>
      <c r="DL800" s="9"/>
      <c r="DM800" s="9"/>
      <c r="DN800" s="9"/>
      <c r="DO800" s="9"/>
      <c r="DP800" s="9"/>
      <c r="DQ800" s="9"/>
      <c r="DR800" s="6"/>
      <c r="DS800" s="6"/>
      <c r="DT800" s="6"/>
      <c r="DU800" s="6"/>
      <c r="DV800" s="6"/>
      <c r="DW800" s="6"/>
      <c r="DX800" s="6"/>
      <c r="DY800" s="6"/>
      <c r="DZ800" s="6"/>
      <c r="EA800" s="6"/>
      <c r="EB800" s="6"/>
      <c r="EC800" s="6"/>
      <c r="ED800" s="6"/>
      <c r="EE800" s="6"/>
      <c r="EF800" s="6"/>
      <c r="EG800" s="6"/>
    </row>
    <row r="801" ht="13.5" customHeight="1">
      <c r="A801" s="6"/>
      <c r="B801" s="2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7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8"/>
      <c r="AE801" s="8"/>
      <c r="AF801" s="8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  <c r="BT801" s="6"/>
      <c r="BU801" s="6"/>
      <c r="BV801" s="6"/>
      <c r="BW801" s="6"/>
      <c r="BX801" s="6"/>
      <c r="BY801" s="6"/>
      <c r="BZ801" s="6"/>
      <c r="CA801" s="6"/>
      <c r="CB801" s="6"/>
      <c r="CC801" s="6"/>
      <c r="CD801" s="6"/>
      <c r="CE801" s="6"/>
      <c r="CF801" s="6"/>
      <c r="CG801" s="6"/>
      <c r="CH801" s="6"/>
      <c r="CI801" s="6"/>
      <c r="CJ801" s="6"/>
      <c r="CK801" s="6"/>
      <c r="CL801" s="6"/>
      <c r="CM801" s="6"/>
      <c r="CN801" s="6"/>
      <c r="CO801" s="6"/>
      <c r="CP801" s="6"/>
      <c r="CQ801" s="6"/>
      <c r="CR801" s="6"/>
      <c r="CS801" s="6"/>
      <c r="CT801" s="6"/>
      <c r="CU801" s="6"/>
      <c r="CV801" s="6"/>
      <c r="CW801" s="6"/>
      <c r="CX801" s="6"/>
      <c r="CY801" s="6"/>
      <c r="CZ801" s="6"/>
      <c r="DA801" s="6"/>
      <c r="DB801" s="6"/>
      <c r="DC801" s="6"/>
      <c r="DD801" s="6"/>
      <c r="DE801" s="6"/>
      <c r="DF801" s="6"/>
      <c r="DG801" s="6"/>
      <c r="DH801" s="6"/>
      <c r="DI801" s="9"/>
      <c r="DJ801" s="9"/>
      <c r="DK801" s="9"/>
      <c r="DL801" s="9"/>
      <c r="DM801" s="9"/>
      <c r="DN801" s="9"/>
      <c r="DO801" s="9"/>
      <c r="DP801" s="9"/>
      <c r="DQ801" s="9"/>
      <c r="DR801" s="6"/>
      <c r="DS801" s="6"/>
      <c r="DT801" s="6"/>
      <c r="DU801" s="6"/>
      <c r="DV801" s="6"/>
      <c r="DW801" s="6"/>
      <c r="DX801" s="6"/>
      <c r="DY801" s="6"/>
      <c r="DZ801" s="6"/>
      <c r="EA801" s="6"/>
      <c r="EB801" s="6"/>
      <c r="EC801" s="6"/>
      <c r="ED801" s="6"/>
      <c r="EE801" s="6"/>
      <c r="EF801" s="6"/>
      <c r="EG801" s="6"/>
    </row>
    <row r="802" ht="13.5" customHeight="1">
      <c r="A802" s="6"/>
      <c r="B802" s="2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7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8"/>
      <c r="AE802" s="8"/>
      <c r="AF802" s="8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  <c r="BT802" s="6"/>
      <c r="BU802" s="6"/>
      <c r="BV802" s="6"/>
      <c r="BW802" s="6"/>
      <c r="BX802" s="6"/>
      <c r="BY802" s="6"/>
      <c r="BZ802" s="6"/>
      <c r="CA802" s="6"/>
      <c r="CB802" s="6"/>
      <c r="CC802" s="6"/>
      <c r="CD802" s="6"/>
      <c r="CE802" s="6"/>
      <c r="CF802" s="6"/>
      <c r="CG802" s="6"/>
      <c r="CH802" s="6"/>
      <c r="CI802" s="6"/>
      <c r="CJ802" s="6"/>
      <c r="CK802" s="6"/>
      <c r="CL802" s="6"/>
      <c r="CM802" s="6"/>
      <c r="CN802" s="6"/>
      <c r="CO802" s="6"/>
      <c r="CP802" s="6"/>
      <c r="CQ802" s="6"/>
      <c r="CR802" s="6"/>
      <c r="CS802" s="6"/>
      <c r="CT802" s="6"/>
      <c r="CU802" s="6"/>
      <c r="CV802" s="6"/>
      <c r="CW802" s="6"/>
      <c r="CX802" s="6"/>
      <c r="CY802" s="6"/>
      <c r="CZ802" s="6"/>
      <c r="DA802" s="6"/>
      <c r="DB802" s="6"/>
      <c r="DC802" s="6"/>
      <c r="DD802" s="6"/>
      <c r="DE802" s="6"/>
      <c r="DF802" s="6"/>
      <c r="DG802" s="6"/>
      <c r="DH802" s="6"/>
      <c r="DI802" s="9"/>
      <c r="DJ802" s="9"/>
      <c r="DK802" s="9"/>
      <c r="DL802" s="9"/>
      <c r="DM802" s="9"/>
      <c r="DN802" s="9"/>
      <c r="DO802" s="9"/>
      <c r="DP802" s="9"/>
      <c r="DQ802" s="9"/>
      <c r="DR802" s="6"/>
      <c r="DS802" s="6"/>
      <c r="DT802" s="6"/>
      <c r="DU802" s="6"/>
      <c r="DV802" s="6"/>
      <c r="DW802" s="6"/>
      <c r="DX802" s="6"/>
      <c r="DY802" s="6"/>
      <c r="DZ802" s="6"/>
      <c r="EA802" s="6"/>
      <c r="EB802" s="6"/>
      <c r="EC802" s="6"/>
      <c r="ED802" s="6"/>
      <c r="EE802" s="6"/>
      <c r="EF802" s="6"/>
      <c r="EG802" s="6"/>
    </row>
    <row r="803" ht="13.5" customHeight="1">
      <c r="A803" s="6"/>
      <c r="B803" s="2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7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8"/>
      <c r="AE803" s="8"/>
      <c r="AF803" s="8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  <c r="BT803" s="6"/>
      <c r="BU803" s="6"/>
      <c r="BV803" s="6"/>
      <c r="BW803" s="6"/>
      <c r="BX803" s="6"/>
      <c r="BY803" s="6"/>
      <c r="BZ803" s="6"/>
      <c r="CA803" s="6"/>
      <c r="CB803" s="6"/>
      <c r="CC803" s="6"/>
      <c r="CD803" s="6"/>
      <c r="CE803" s="6"/>
      <c r="CF803" s="6"/>
      <c r="CG803" s="6"/>
      <c r="CH803" s="6"/>
      <c r="CI803" s="6"/>
      <c r="CJ803" s="6"/>
      <c r="CK803" s="6"/>
      <c r="CL803" s="6"/>
      <c r="CM803" s="6"/>
      <c r="CN803" s="6"/>
      <c r="CO803" s="6"/>
      <c r="CP803" s="6"/>
      <c r="CQ803" s="6"/>
      <c r="CR803" s="6"/>
      <c r="CS803" s="6"/>
      <c r="CT803" s="6"/>
      <c r="CU803" s="6"/>
      <c r="CV803" s="6"/>
      <c r="CW803" s="6"/>
      <c r="CX803" s="6"/>
      <c r="CY803" s="6"/>
      <c r="CZ803" s="6"/>
      <c r="DA803" s="6"/>
      <c r="DB803" s="6"/>
      <c r="DC803" s="6"/>
      <c r="DD803" s="6"/>
      <c r="DE803" s="6"/>
      <c r="DF803" s="6"/>
      <c r="DG803" s="6"/>
      <c r="DH803" s="6"/>
      <c r="DI803" s="9"/>
      <c r="DJ803" s="9"/>
      <c r="DK803" s="9"/>
      <c r="DL803" s="9"/>
      <c r="DM803" s="9"/>
      <c r="DN803" s="9"/>
      <c r="DO803" s="9"/>
      <c r="DP803" s="9"/>
      <c r="DQ803" s="9"/>
      <c r="DR803" s="6"/>
      <c r="DS803" s="6"/>
      <c r="DT803" s="6"/>
      <c r="DU803" s="6"/>
      <c r="DV803" s="6"/>
      <c r="DW803" s="6"/>
      <c r="DX803" s="6"/>
      <c r="DY803" s="6"/>
      <c r="DZ803" s="6"/>
      <c r="EA803" s="6"/>
      <c r="EB803" s="6"/>
      <c r="EC803" s="6"/>
      <c r="ED803" s="6"/>
      <c r="EE803" s="6"/>
      <c r="EF803" s="6"/>
      <c r="EG803" s="6"/>
    </row>
    <row r="804" ht="13.5" customHeight="1">
      <c r="A804" s="6"/>
      <c r="B804" s="2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7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8"/>
      <c r="AE804" s="8"/>
      <c r="AF804" s="8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  <c r="BT804" s="6"/>
      <c r="BU804" s="6"/>
      <c r="BV804" s="6"/>
      <c r="BW804" s="6"/>
      <c r="BX804" s="6"/>
      <c r="BY804" s="6"/>
      <c r="BZ804" s="6"/>
      <c r="CA804" s="6"/>
      <c r="CB804" s="6"/>
      <c r="CC804" s="6"/>
      <c r="CD804" s="6"/>
      <c r="CE804" s="6"/>
      <c r="CF804" s="6"/>
      <c r="CG804" s="6"/>
      <c r="CH804" s="6"/>
      <c r="CI804" s="6"/>
      <c r="CJ804" s="6"/>
      <c r="CK804" s="6"/>
      <c r="CL804" s="6"/>
      <c r="CM804" s="6"/>
      <c r="CN804" s="6"/>
      <c r="CO804" s="6"/>
      <c r="CP804" s="6"/>
      <c r="CQ804" s="6"/>
      <c r="CR804" s="6"/>
      <c r="CS804" s="6"/>
      <c r="CT804" s="6"/>
      <c r="CU804" s="6"/>
      <c r="CV804" s="6"/>
      <c r="CW804" s="6"/>
      <c r="CX804" s="6"/>
      <c r="CY804" s="6"/>
      <c r="CZ804" s="6"/>
      <c r="DA804" s="6"/>
      <c r="DB804" s="6"/>
      <c r="DC804" s="6"/>
      <c r="DD804" s="6"/>
      <c r="DE804" s="6"/>
      <c r="DF804" s="6"/>
      <c r="DG804" s="6"/>
      <c r="DH804" s="6"/>
      <c r="DI804" s="9"/>
      <c r="DJ804" s="9"/>
      <c r="DK804" s="9"/>
      <c r="DL804" s="9"/>
      <c r="DM804" s="9"/>
      <c r="DN804" s="9"/>
      <c r="DO804" s="9"/>
      <c r="DP804" s="9"/>
      <c r="DQ804" s="9"/>
      <c r="DR804" s="6"/>
      <c r="DS804" s="6"/>
      <c r="DT804" s="6"/>
      <c r="DU804" s="6"/>
      <c r="DV804" s="6"/>
      <c r="DW804" s="6"/>
      <c r="DX804" s="6"/>
      <c r="DY804" s="6"/>
      <c r="DZ804" s="6"/>
      <c r="EA804" s="6"/>
      <c r="EB804" s="6"/>
      <c r="EC804" s="6"/>
      <c r="ED804" s="6"/>
      <c r="EE804" s="6"/>
      <c r="EF804" s="6"/>
      <c r="EG804" s="6"/>
    </row>
    <row r="805" ht="13.5" customHeight="1">
      <c r="A805" s="6"/>
      <c r="B805" s="2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7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8"/>
      <c r="AE805" s="8"/>
      <c r="AF805" s="8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  <c r="BT805" s="6"/>
      <c r="BU805" s="6"/>
      <c r="BV805" s="6"/>
      <c r="BW805" s="6"/>
      <c r="BX805" s="6"/>
      <c r="BY805" s="6"/>
      <c r="BZ805" s="6"/>
      <c r="CA805" s="6"/>
      <c r="CB805" s="6"/>
      <c r="CC805" s="6"/>
      <c r="CD805" s="6"/>
      <c r="CE805" s="6"/>
      <c r="CF805" s="6"/>
      <c r="CG805" s="6"/>
      <c r="CH805" s="6"/>
      <c r="CI805" s="6"/>
      <c r="CJ805" s="6"/>
      <c r="CK805" s="6"/>
      <c r="CL805" s="6"/>
      <c r="CM805" s="6"/>
      <c r="CN805" s="6"/>
      <c r="CO805" s="6"/>
      <c r="CP805" s="6"/>
      <c r="CQ805" s="6"/>
      <c r="CR805" s="6"/>
      <c r="CS805" s="6"/>
      <c r="CT805" s="6"/>
      <c r="CU805" s="6"/>
      <c r="CV805" s="6"/>
      <c r="CW805" s="6"/>
      <c r="CX805" s="6"/>
      <c r="CY805" s="6"/>
      <c r="CZ805" s="6"/>
      <c r="DA805" s="6"/>
      <c r="DB805" s="6"/>
      <c r="DC805" s="6"/>
      <c r="DD805" s="6"/>
      <c r="DE805" s="6"/>
      <c r="DF805" s="6"/>
      <c r="DG805" s="6"/>
      <c r="DH805" s="6"/>
      <c r="DI805" s="9"/>
      <c r="DJ805" s="9"/>
      <c r="DK805" s="9"/>
      <c r="DL805" s="9"/>
      <c r="DM805" s="9"/>
      <c r="DN805" s="9"/>
      <c r="DO805" s="9"/>
      <c r="DP805" s="9"/>
      <c r="DQ805" s="9"/>
      <c r="DR805" s="6"/>
      <c r="DS805" s="6"/>
      <c r="DT805" s="6"/>
      <c r="DU805" s="6"/>
      <c r="DV805" s="6"/>
      <c r="DW805" s="6"/>
      <c r="DX805" s="6"/>
      <c r="DY805" s="6"/>
      <c r="DZ805" s="6"/>
      <c r="EA805" s="6"/>
      <c r="EB805" s="6"/>
      <c r="EC805" s="6"/>
      <c r="ED805" s="6"/>
      <c r="EE805" s="6"/>
      <c r="EF805" s="6"/>
      <c r="EG805" s="6"/>
    </row>
    <row r="806" ht="13.5" customHeight="1">
      <c r="A806" s="6"/>
      <c r="B806" s="2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7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8"/>
      <c r="AE806" s="8"/>
      <c r="AF806" s="8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  <c r="BT806" s="6"/>
      <c r="BU806" s="6"/>
      <c r="BV806" s="6"/>
      <c r="BW806" s="6"/>
      <c r="BX806" s="6"/>
      <c r="BY806" s="6"/>
      <c r="BZ806" s="6"/>
      <c r="CA806" s="6"/>
      <c r="CB806" s="6"/>
      <c r="CC806" s="6"/>
      <c r="CD806" s="6"/>
      <c r="CE806" s="6"/>
      <c r="CF806" s="6"/>
      <c r="CG806" s="6"/>
      <c r="CH806" s="6"/>
      <c r="CI806" s="6"/>
      <c r="CJ806" s="6"/>
      <c r="CK806" s="6"/>
      <c r="CL806" s="6"/>
      <c r="CM806" s="6"/>
      <c r="CN806" s="6"/>
      <c r="CO806" s="6"/>
      <c r="CP806" s="6"/>
      <c r="CQ806" s="6"/>
      <c r="CR806" s="6"/>
      <c r="CS806" s="6"/>
      <c r="CT806" s="6"/>
      <c r="CU806" s="6"/>
      <c r="CV806" s="6"/>
      <c r="CW806" s="6"/>
      <c r="CX806" s="6"/>
      <c r="CY806" s="6"/>
      <c r="CZ806" s="6"/>
      <c r="DA806" s="6"/>
      <c r="DB806" s="6"/>
      <c r="DC806" s="6"/>
      <c r="DD806" s="6"/>
      <c r="DE806" s="6"/>
      <c r="DF806" s="6"/>
      <c r="DG806" s="6"/>
      <c r="DH806" s="6"/>
      <c r="DI806" s="9"/>
      <c r="DJ806" s="9"/>
      <c r="DK806" s="9"/>
      <c r="DL806" s="9"/>
      <c r="DM806" s="9"/>
      <c r="DN806" s="9"/>
      <c r="DO806" s="9"/>
      <c r="DP806" s="9"/>
      <c r="DQ806" s="9"/>
      <c r="DR806" s="6"/>
      <c r="DS806" s="6"/>
      <c r="DT806" s="6"/>
      <c r="DU806" s="6"/>
      <c r="DV806" s="6"/>
      <c r="DW806" s="6"/>
      <c r="DX806" s="6"/>
      <c r="DY806" s="6"/>
      <c r="DZ806" s="6"/>
      <c r="EA806" s="6"/>
      <c r="EB806" s="6"/>
      <c r="EC806" s="6"/>
      <c r="ED806" s="6"/>
      <c r="EE806" s="6"/>
      <c r="EF806" s="6"/>
      <c r="EG806" s="6"/>
    </row>
    <row r="807" ht="13.5" customHeight="1">
      <c r="A807" s="6"/>
      <c r="B807" s="2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7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8"/>
      <c r="AE807" s="8"/>
      <c r="AF807" s="8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  <c r="BT807" s="6"/>
      <c r="BU807" s="6"/>
      <c r="BV807" s="6"/>
      <c r="BW807" s="6"/>
      <c r="BX807" s="6"/>
      <c r="BY807" s="6"/>
      <c r="BZ807" s="6"/>
      <c r="CA807" s="6"/>
      <c r="CB807" s="6"/>
      <c r="CC807" s="6"/>
      <c r="CD807" s="6"/>
      <c r="CE807" s="6"/>
      <c r="CF807" s="6"/>
      <c r="CG807" s="6"/>
      <c r="CH807" s="6"/>
      <c r="CI807" s="6"/>
      <c r="CJ807" s="6"/>
      <c r="CK807" s="6"/>
      <c r="CL807" s="6"/>
      <c r="CM807" s="6"/>
      <c r="CN807" s="6"/>
      <c r="CO807" s="6"/>
      <c r="CP807" s="6"/>
      <c r="CQ807" s="6"/>
      <c r="CR807" s="6"/>
      <c r="CS807" s="6"/>
      <c r="CT807" s="6"/>
      <c r="CU807" s="6"/>
      <c r="CV807" s="6"/>
      <c r="CW807" s="6"/>
      <c r="CX807" s="6"/>
      <c r="CY807" s="6"/>
      <c r="CZ807" s="6"/>
      <c r="DA807" s="6"/>
      <c r="DB807" s="6"/>
      <c r="DC807" s="6"/>
      <c r="DD807" s="6"/>
      <c r="DE807" s="6"/>
      <c r="DF807" s="6"/>
      <c r="DG807" s="6"/>
      <c r="DH807" s="6"/>
      <c r="DI807" s="9"/>
      <c r="DJ807" s="9"/>
      <c r="DK807" s="9"/>
      <c r="DL807" s="9"/>
      <c r="DM807" s="9"/>
      <c r="DN807" s="9"/>
      <c r="DO807" s="9"/>
      <c r="DP807" s="9"/>
      <c r="DQ807" s="9"/>
      <c r="DR807" s="6"/>
      <c r="DS807" s="6"/>
      <c r="DT807" s="6"/>
      <c r="DU807" s="6"/>
      <c r="DV807" s="6"/>
      <c r="DW807" s="6"/>
      <c r="DX807" s="6"/>
      <c r="DY807" s="6"/>
      <c r="DZ807" s="6"/>
      <c r="EA807" s="6"/>
      <c r="EB807" s="6"/>
      <c r="EC807" s="6"/>
      <c r="ED807" s="6"/>
      <c r="EE807" s="6"/>
      <c r="EF807" s="6"/>
      <c r="EG807" s="6"/>
    </row>
    <row r="808" ht="13.5" customHeight="1">
      <c r="A808" s="6"/>
      <c r="B808" s="2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7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8"/>
      <c r="AE808" s="8"/>
      <c r="AF808" s="8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  <c r="BT808" s="6"/>
      <c r="BU808" s="6"/>
      <c r="BV808" s="6"/>
      <c r="BW808" s="6"/>
      <c r="BX808" s="6"/>
      <c r="BY808" s="6"/>
      <c r="BZ808" s="6"/>
      <c r="CA808" s="6"/>
      <c r="CB808" s="6"/>
      <c r="CC808" s="6"/>
      <c r="CD808" s="6"/>
      <c r="CE808" s="6"/>
      <c r="CF808" s="6"/>
      <c r="CG808" s="6"/>
      <c r="CH808" s="6"/>
      <c r="CI808" s="6"/>
      <c r="CJ808" s="6"/>
      <c r="CK808" s="6"/>
      <c r="CL808" s="6"/>
      <c r="CM808" s="6"/>
      <c r="CN808" s="6"/>
      <c r="CO808" s="6"/>
      <c r="CP808" s="6"/>
      <c r="CQ808" s="6"/>
      <c r="CR808" s="6"/>
      <c r="CS808" s="6"/>
      <c r="CT808" s="6"/>
      <c r="CU808" s="6"/>
      <c r="CV808" s="6"/>
      <c r="CW808" s="6"/>
      <c r="CX808" s="6"/>
      <c r="CY808" s="6"/>
      <c r="CZ808" s="6"/>
      <c r="DA808" s="6"/>
      <c r="DB808" s="6"/>
      <c r="DC808" s="6"/>
      <c r="DD808" s="6"/>
      <c r="DE808" s="6"/>
      <c r="DF808" s="6"/>
      <c r="DG808" s="6"/>
      <c r="DH808" s="6"/>
      <c r="DI808" s="9"/>
      <c r="DJ808" s="9"/>
      <c r="DK808" s="9"/>
      <c r="DL808" s="9"/>
      <c r="DM808" s="9"/>
      <c r="DN808" s="9"/>
      <c r="DO808" s="9"/>
      <c r="DP808" s="9"/>
      <c r="DQ808" s="9"/>
      <c r="DR808" s="6"/>
      <c r="DS808" s="6"/>
      <c r="DT808" s="6"/>
      <c r="DU808" s="6"/>
      <c r="DV808" s="6"/>
      <c r="DW808" s="6"/>
      <c r="DX808" s="6"/>
      <c r="DY808" s="6"/>
      <c r="DZ808" s="6"/>
      <c r="EA808" s="6"/>
      <c r="EB808" s="6"/>
      <c r="EC808" s="6"/>
      <c r="ED808" s="6"/>
      <c r="EE808" s="6"/>
      <c r="EF808" s="6"/>
      <c r="EG808" s="6"/>
    </row>
    <row r="809" ht="13.5" customHeight="1">
      <c r="A809" s="6"/>
      <c r="B809" s="2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7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8"/>
      <c r="AE809" s="8"/>
      <c r="AF809" s="8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  <c r="BT809" s="6"/>
      <c r="BU809" s="6"/>
      <c r="BV809" s="6"/>
      <c r="BW809" s="6"/>
      <c r="BX809" s="6"/>
      <c r="BY809" s="6"/>
      <c r="BZ809" s="6"/>
      <c r="CA809" s="6"/>
      <c r="CB809" s="6"/>
      <c r="CC809" s="6"/>
      <c r="CD809" s="6"/>
      <c r="CE809" s="6"/>
      <c r="CF809" s="6"/>
      <c r="CG809" s="6"/>
      <c r="CH809" s="6"/>
      <c r="CI809" s="6"/>
      <c r="CJ809" s="6"/>
      <c r="CK809" s="6"/>
      <c r="CL809" s="6"/>
      <c r="CM809" s="6"/>
      <c r="CN809" s="6"/>
      <c r="CO809" s="6"/>
      <c r="CP809" s="6"/>
      <c r="CQ809" s="6"/>
      <c r="CR809" s="6"/>
      <c r="CS809" s="6"/>
      <c r="CT809" s="6"/>
      <c r="CU809" s="6"/>
      <c r="CV809" s="6"/>
      <c r="CW809" s="6"/>
      <c r="CX809" s="6"/>
      <c r="CY809" s="6"/>
      <c r="CZ809" s="6"/>
      <c r="DA809" s="6"/>
      <c r="DB809" s="6"/>
      <c r="DC809" s="6"/>
      <c r="DD809" s="6"/>
      <c r="DE809" s="6"/>
      <c r="DF809" s="6"/>
      <c r="DG809" s="6"/>
      <c r="DH809" s="6"/>
      <c r="DI809" s="9"/>
      <c r="DJ809" s="9"/>
      <c r="DK809" s="9"/>
      <c r="DL809" s="9"/>
      <c r="DM809" s="9"/>
      <c r="DN809" s="9"/>
      <c r="DO809" s="9"/>
      <c r="DP809" s="9"/>
      <c r="DQ809" s="9"/>
      <c r="DR809" s="6"/>
      <c r="DS809" s="6"/>
      <c r="DT809" s="6"/>
      <c r="DU809" s="6"/>
      <c r="DV809" s="6"/>
      <c r="DW809" s="6"/>
      <c r="DX809" s="6"/>
      <c r="DY809" s="6"/>
      <c r="DZ809" s="6"/>
      <c r="EA809" s="6"/>
      <c r="EB809" s="6"/>
      <c r="EC809" s="6"/>
      <c r="ED809" s="6"/>
      <c r="EE809" s="6"/>
      <c r="EF809" s="6"/>
      <c r="EG809" s="6"/>
    </row>
    <row r="810" ht="13.5" customHeight="1">
      <c r="A810" s="6"/>
      <c r="B810" s="2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7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8"/>
      <c r="AE810" s="8"/>
      <c r="AF810" s="8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  <c r="BT810" s="6"/>
      <c r="BU810" s="6"/>
      <c r="BV810" s="6"/>
      <c r="BW810" s="6"/>
      <c r="BX810" s="6"/>
      <c r="BY810" s="6"/>
      <c r="BZ810" s="6"/>
      <c r="CA810" s="6"/>
      <c r="CB810" s="6"/>
      <c r="CC810" s="6"/>
      <c r="CD810" s="6"/>
      <c r="CE810" s="6"/>
      <c r="CF810" s="6"/>
      <c r="CG810" s="6"/>
      <c r="CH810" s="6"/>
      <c r="CI810" s="6"/>
      <c r="CJ810" s="6"/>
      <c r="CK810" s="6"/>
      <c r="CL810" s="6"/>
      <c r="CM810" s="6"/>
      <c r="CN810" s="6"/>
      <c r="CO810" s="6"/>
      <c r="CP810" s="6"/>
      <c r="CQ810" s="6"/>
      <c r="CR810" s="6"/>
      <c r="CS810" s="6"/>
      <c r="CT810" s="6"/>
      <c r="CU810" s="6"/>
      <c r="CV810" s="6"/>
      <c r="CW810" s="6"/>
      <c r="CX810" s="6"/>
      <c r="CY810" s="6"/>
      <c r="CZ810" s="6"/>
      <c r="DA810" s="6"/>
      <c r="DB810" s="6"/>
      <c r="DC810" s="6"/>
      <c r="DD810" s="6"/>
      <c r="DE810" s="6"/>
      <c r="DF810" s="6"/>
      <c r="DG810" s="6"/>
      <c r="DH810" s="6"/>
      <c r="DI810" s="9"/>
      <c r="DJ810" s="9"/>
      <c r="DK810" s="9"/>
      <c r="DL810" s="9"/>
      <c r="DM810" s="9"/>
      <c r="DN810" s="9"/>
      <c r="DO810" s="9"/>
      <c r="DP810" s="9"/>
      <c r="DQ810" s="9"/>
      <c r="DR810" s="6"/>
      <c r="DS810" s="6"/>
      <c r="DT810" s="6"/>
      <c r="DU810" s="6"/>
      <c r="DV810" s="6"/>
      <c r="DW810" s="6"/>
      <c r="DX810" s="6"/>
      <c r="DY810" s="6"/>
      <c r="DZ810" s="6"/>
      <c r="EA810" s="6"/>
      <c r="EB810" s="6"/>
      <c r="EC810" s="6"/>
      <c r="ED810" s="6"/>
      <c r="EE810" s="6"/>
      <c r="EF810" s="6"/>
      <c r="EG810" s="6"/>
    </row>
    <row r="811" ht="13.5" customHeight="1">
      <c r="A811" s="6"/>
      <c r="B811" s="2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7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8"/>
      <c r="AE811" s="8"/>
      <c r="AF811" s="8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  <c r="BT811" s="6"/>
      <c r="BU811" s="6"/>
      <c r="BV811" s="6"/>
      <c r="BW811" s="6"/>
      <c r="BX811" s="6"/>
      <c r="BY811" s="6"/>
      <c r="BZ811" s="6"/>
      <c r="CA811" s="6"/>
      <c r="CB811" s="6"/>
      <c r="CC811" s="6"/>
      <c r="CD811" s="6"/>
      <c r="CE811" s="6"/>
      <c r="CF811" s="6"/>
      <c r="CG811" s="6"/>
      <c r="CH811" s="6"/>
      <c r="CI811" s="6"/>
      <c r="CJ811" s="6"/>
      <c r="CK811" s="6"/>
      <c r="CL811" s="6"/>
      <c r="CM811" s="6"/>
      <c r="CN811" s="6"/>
      <c r="CO811" s="6"/>
      <c r="CP811" s="6"/>
      <c r="CQ811" s="6"/>
      <c r="CR811" s="6"/>
      <c r="CS811" s="6"/>
      <c r="CT811" s="6"/>
      <c r="CU811" s="6"/>
      <c r="CV811" s="6"/>
      <c r="CW811" s="6"/>
      <c r="CX811" s="6"/>
      <c r="CY811" s="6"/>
      <c r="CZ811" s="6"/>
      <c r="DA811" s="6"/>
      <c r="DB811" s="6"/>
      <c r="DC811" s="6"/>
      <c r="DD811" s="6"/>
      <c r="DE811" s="6"/>
      <c r="DF811" s="6"/>
      <c r="DG811" s="6"/>
      <c r="DH811" s="6"/>
      <c r="DI811" s="9"/>
      <c r="DJ811" s="9"/>
      <c r="DK811" s="9"/>
      <c r="DL811" s="9"/>
      <c r="DM811" s="9"/>
      <c r="DN811" s="9"/>
      <c r="DO811" s="9"/>
      <c r="DP811" s="9"/>
      <c r="DQ811" s="9"/>
      <c r="DR811" s="6"/>
      <c r="DS811" s="6"/>
      <c r="DT811" s="6"/>
      <c r="DU811" s="6"/>
      <c r="DV811" s="6"/>
      <c r="DW811" s="6"/>
      <c r="DX811" s="6"/>
      <c r="DY811" s="6"/>
      <c r="DZ811" s="6"/>
      <c r="EA811" s="6"/>
      <c r="EB811" s="6"/>
      <c r="EC811" s="6"/>
      <c r="ED811" s="6"/>
      <c r="EE811" s="6"/>
      <c r="EF811" s="6"/>
      <c r="EG811" s="6"/>
    </row>
    <row r="812" ht="13.5" customHeight="1">
      <c r="A812" s="6"/>
      <c r="B812" s="2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7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8"/>
      <c r="AE812" s="8"/>
      <c r="AF812" s="8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  <c r="BT812" s="6"/>
      <c r="BU812" s="6"/>
      <c r="BV812" s="6"/>
      <c r="BW812" s="6"/>
      <c r="BX812" s="6"/>
      <c r="BY812" s="6"/>
      <c r="BZ812" s="6"/>
      <c r="CA812" s="6"/>
      <c r="CB812" s="6"/>
      <c r="CC812" s="6"/>
      <c r="CD812" s="6"/>
      <c r="CE812" s="6"/>
      <c r="CF812" s="6"/>
      <c r="CG812" s="6"/>
      <c r="CH812" s="6"/>
      <c r="CI812" s="6"/>
      <c r="CJ812" s="6"/>
      <c r="CK812" s="6"/>
      <c r="CL812" s="6"/>
      <c r="CM812" s="6"/>
      <c r="CN812" s="6"/>
      <c r="CO812" s="6"/>
      <c r="CP812" s="6"/>
      <c r="CQ812" s="6"/>
      <c r="CR812" s="6"/>
      <c r="CS812" s="6"/>
      <c r="CT812" s="6"/>
      <c r="CU812" s="6"/>
      <c r="CV812" s="6"/>
      <c r="CW812" s="6"/>
      <c r="CX812" s="6"/>
      <c r="CY812" s="6"/>
      <c r="CZ812" s="6"/>
      <c r="DA812" s="6"/>
      <c r="DB812" s="6"/>
      <c r="DC812" s="6"/>
      <c r="DD812" s="6"/>
      <c r="DE812" s="6"/>
      <c r="DF812" s="6"/>
      <c r="DG812" s="6"/>
      <c r="DH812" s="6"/>
      <c r="DI812" s="9"/>
      <c r="DJ812" s="9"/>
      <c r="DK812" s="9"/>
      <c r="DL812" s="9"/>
      <c r="DM812" s="9"/>
      <c r="DN812" s="9"/>
      <c r="DO812" s="9"/>
      <c r="DP812" s="9"/>
      <c r="DQ812" s="9"/>
      <c r="DR812" s="6"/>
      <c r="DS812" s="6"/>
      <c r="DT812" s="6"/>
      <c r="DU812" s="6"/>
      <c r="DV812" s="6"/>
      <c r="DW812" s="6"/>
      <c r="DX812" s="6"/>
      <c r="DY812" s="6"/>
      <c r="DZ812" s="6"/>
      <c r="EA812" s="6"/>
      <c r="EB812" s="6"/>
      <c r="EC812" s="6"/>
      <c r="ED812" s="6"/>
      <c r="EE812" s="6"/>
      <c r="EF812" s="6"/>
      <c r="EG812" s="6"/>
    </row>
    <row r="813" ht="13.5" customHeight="1">
      <c r="A813" s="6"/>
      <c r="B813" s="2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7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8"/>
      <c r="AE813" s="8"/>
      <c r="AF813" s="8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  <c r="BT813" s="6"/>
      <c r="BU813" s="6"/>
      <c r="BV813" s="6"/>
      <c r="BW813" s="6"/>
      <c r="BX813" s="6"/>
      <c r="BY813" s="6"/>
      <c r="BZ813" s="6"/>
      <c r="CA813" s="6"/>
      <c r="CB813" s="6"/>
      <c r="CC813" s="6"/>
      <c r="CD813" s="6"/>
      <c r="CE813" s="6"/>
      <c r="CF813" s="6"/>
      <c r="CG813" s="6"/>
      <c r="CH813" s="6"/>
      <c r="CI813" s="6"/>
      <c r="CJ813" s="6"/>
      <c r="CK813" s="6"/>
      <c r="CL813" s="6"/>
      <c r="CM813" s="6"/>
      <c r="CN813" s="6"/>
      <c r="CO813" s="6"/>
      <c r="CP813" s="6"/>
      <c r="CQ813" s="6"/>
      <c r="CR813" s="6"/>
      <c r="CS813" s="6"/>
      <c r="CT813" s="6"/>
      <c r="CU813" s="6"/>
      <c r="CV813" s="6"/>
      <c r="CW813" s="6"/>
      <c r="CX813" s="6"/>
      <c r="CY813" s="6"/>
      <c r="CZ813" s="6"/>
      <c r="DA813" s="6"/>
      <c r="DB813" s="6"/>
      <c r="DC813" s="6"/>
      <c r="DD813" s="6"/>
      <c r="DE813" s="6"/>
      <c r="DF813" s="6"/>
      <c r="DG813" s="6"/>
      <c r="DH813" s="6"/>
      <c r="DI813" s="9"/>
      <c r="DJ813" s="9"/>
      <c r="DK813" s="9"/>
      <c r="DL813" s="9"/>
      <c r="DM813" s="9"/>
      <c r="DN813" s="9"/>
      <c r="DO813" s="9"/>
      <c r="DP813" s="9"/>
      <c r="DQ813" s="9"/>
      <c r="DR813" s="6"/>
      <c r="DS813" s="6"/>
      <c r="DT813" s="6"/>
      <c r="DU813" s="6"/>
      <c r="DV813" s="6"/>
      <c r="DW813" s="6"/>
      <c r="DX813" s="6"/>
      <c r="DY813" s="6"/>
      <c r="DZ813" s="6"/>
      <c r="EA813" s="6"/>
      <c r="EB813" s="6"/>
      <c r="EC813" s="6"/>
      <c r="ED813" s="6"/>
      <c r="EE813" s="6"/>
      <c r="EF813" s="6"/>
      <c r="EG813" s="6"/>
    </row>
    <row r="814" ht="13.5" customHeight="1">
      <c r="A814" s="6"/>
      <c r="B814" s="2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7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8"/>
      <c r="AE814" s="8"/>
      <c r="AF814" s="8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  <c r="BT814" s="6"/>
      <c r="BU814" s="6"/>
      <c r="BV814" s="6"/>
      <c r="BW814" s="6"/>
      <c r="BX814" s="6"/>
      <c r="BY814" s="6"/>
      <c r="BZ814" s="6"/>
      <c r="CA814" s="6"/>
      <c r="CB814" s="6"/>
      <c r="CC814" s="6"/>
      <c r="CD814" s="6"/>
      <c r="CE814" s="6"/>
      <c r="CF814" s="6"/>
      <c r="CG814" s="6"/>
      <c r="CH814" s="6"/>
      <c r="CI814" s="6"/>
      <c r="CJ814" s="6"/>
      <c r="CK814" s="6"/>
      <c r="CL814" s="6"/>
      <c r="CM814" s="6"/>
      <c r="CN814" s="6"/>
      <c r="CO814" s="6"/>
      <c r="CP814" s="6"/>
      <c r="CQ814" s="6"/>
      <c r="CR814" s="6"/>
      <c r="CS814" s="6"/>
      <c r="CT814" s="6"/>
      <c r="CU814" s="6"/>
      <c r="CV814" s="6"/>
      <c r="CW814" s="6"/>
      <c r="CX814" s="6"/>
      <c r="CY814" s="6"/>
      <c r="CZ814" s="6"/>
      <c r="DA814" s="6"/>
      <c r="DB814" s="6"/>
      <c r="DC814" s="6"/>
      <c r="DD814" s="6"/>
      <c r="DE814" s="6"/>
      <c r="DF814" s="6"/>
      <c r="DG814" s="6"/>
      <c r="DH814" s="6"/>
      <c r="DI814" s="9"/>
      <c r="DJ814" s="9"/>
      <c r="DK814" s="9"/>
      <c r="DL814" s="9"/>
      <c r="DM814" s="9"/>
      <c r="DN814" s="9"/>
      <c r="DO814" s="9"/>
      <c r="DP814" s="9"/>
      <c r="DQ814" s="9"/>
      <c r="DR814" s="6"/>
      <c r="DS814" s="6"/>
      <c r="DT814" s="6"/>
      <c r="DU814" s="6"/>
      <c r="DV814" s="6"/>
      <c r="DW814" s="6"/>
      <c r="DX814" s="6"/>
      <c r="DY814" s="6"/>
      <c r="DZ814" s="6"/>
      <c r="EA814" s="6"/>
      <c r="EB814" s="6"/>
      <c r="EC814" s="6"/>
      <c r="ED814" s="6"/>
      <c r="EE814" s="6"/>
      <c r="EF814" s="6"/>
      <c r="EG814" s="6"/>
    </row>
    <row r="815" ht="13.5" customHeight="1">
      <c r="A815" s="6"/>
      <c r="B815" s="2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7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8"/>
      <c r="AE815" s="8"/>
      <c r="AF815" s="8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  <c r="BT815" s="6"/>
      <c r="BU815" s="6"/>
      <c r="BV815" s="6"/>
      <c r="BW815" s="6"/>
      <c r="BX815" s="6"/>
      <c r="BY815" s="6"/>
      <c r="BZ815" s="6"/>
      <c r="CA815" s="6"/>
      <c r="CB815" s="6"/>
      <c r="CC815" s="6"/>
      <c r="CD815" s="6"/>
      <c r="CE815" s="6"/>
      <c r="CF815" s="6"/>
      <c r="CG815" s="6"/>
      <c r="CH815" s="6"/>
      <c r="CI815" s="6"/>
      <c r="CJ815" s="6"/>
      <c r="CK815" s="6"/>
      <c r="CL815" s="6"/>
      <c r="CM815" s="6"/>
      <c r="CN815" s="6"/>
      <c r="CO815" s="6"/>
      <c r="CP815" s="6"/>
      <c r="CQ815" s="6"/>
      <c r="CR815" s="6"/>
      <c r="CS815" s="6"/>
      <c r="CT815" s="6"/>
      <c r="CU815" s="6"/>
      <c r="CV815" s="6"/>
      <c r="CW815" s="6"/>
      <c r="CX815" s="6"/>
      <c r="CY815" s="6"/>
      <c r="CZ815" s="6"/>
      <c r="DA815" s="6"/>
      <c r="DB815" s="6"/>
      <c r="DC815" s="6"/>
      <c r="DD815" s="6"/>
      <c r="DE815" s="6"/>
      <c r="DF815" s="6"/>
      <c r="DG815" s="6"/>
      <c r="DH815" s="6"/>
      <c r="DI815" s="9"/>
      <c r="DJ815" s="9"/>
      <c r="DK815" s="9"/>
      <c r="DL815" s="9"/>
      <c r="DM815" s="9"/>
      <c r="DN815" s="9"/>
      <c r="DO815" s="9"/>
      <c r="DP815" s="9"/>
      <c r="DQ815" s="9"/>
      <c r="DR815" s="6"/>
      <c r="DS815" s="6"/>
      <c r="DT815" s="6"/>
      <c r="DU815" s="6"/>
      <c r="DV815" s="6"/>
      <c r="DW815" s="6"/>
      <c r="DX815" s="6"/>
      <c r="DY815" s="6"/>
      <c r="DZ815" s="6"/>
      <c r="EA815" s="6"/>
      <c r="EB815" s="6"/>
      <c r="EC815" s="6"/>
      <c r="ED815" s="6"/>
      <c r="EE815" s="6"/>
      <c r="EF815" s="6"/>
      <c r="EG815" s="6"/>
    </row>
    <row r="816" ht="13.5" customHeight="1">
      <c r="A816" s="6"/>
      <c r="B816" s="2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7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8"/>
      <c r="AE816" s="8"/>
      <c r="AF816" s="8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  <c r="BT816" s="6"/>
      <c r="BU816" s="6"/>
      <c r="BV816" s="6"/>
      <c r="BW816" s="6"/>
      <c r="BX816" s="6"/>
      <c r="BY816" s="6"/>
      <c r="BZ816" s="6"/>
      <c r="CA816" s="6"/>
      <c r="CB816" s="6"/>
      <c r="CC816" s="6"/>
      <c r="CD816" s="6"/>
      <c r="CE816" s="6"/>
      <c r="CF816" s="6"/>
      <c r="CG816" s="6"/>
      <c r="CH816" s="6"/>
      <c r="CI816" s="6"/>
      <c r="CJ816" s="6"/>
      <c r="CK816" s="6"/>
      <c r="CL816" s="6"/>
      <c r="CM816" s="6"/>
      <c r="CN816" s="6"/>
      <c r="CO816" s="6"/>
      <c r="CP816" s="6"/>
      <c r="CQ816" s="6"/>
      <c r="CR816" s="6"/>
      <c r="CS816" s="6"/>
      <c r="CT816" s="6"/>
      <c r="CU816" s="6"/>
      <c r="CV816" s="6"/>
      <c r="CW816" s="6"/>
      <c r="CX816" s="6"/>
      <c r="CY816" s="6"/>
      <c r="CZ816" s="6"/>
      <c r="DA816" s="6"/>
      <c r="DB816" s="6"/>
      <c r="DC816" s="6"/>
      <c r="DD816" s="6"/>
      <c r="DE816" s="6"/>
      <c r="DF816" s="6"/>
      <c r="DG816" s="6"/>
      <c r="DH816" s="6"/>
      <c r="DI816" s="9"/>
      <c r="DJ816" s="9"/>
      <c r="DK816" s="9"/>
      <c r="DL816" s="9"/>
      <c r="DM816" s="9"/>
      <c r="DN816" s="9"/>
      <c r="DO816" s="9"/>
      <c r="DP816" s="9"/>
      <c r="DQ816" s="9"/>
      <c r="DR816" s="6"/>
      <c r="DS816" s="6"/>
      <c r="DT816" s="6"/>
      <c r="DU816" s="6"/>
      <c r="DV816" s="6"/>
      <c r="DW816" s="6"/>
      <c r="DX816" s="6"/>
      <c r="DY816" s="6"/>
      <c r="DZ816" s="6"/>
      <c r="EA816" s="6"/>
      <c r="EB816" s="6"/>
      <c r="EC816" s="6"/>
      <c r="ED816" s="6"/>
      <c r="EE816" s="6"/>
      <c r="EF816" s="6"/>
      <c r="EG816" s="6"/>
    </row>
    <row r="817" ht="13.5" customHeight="1">
      <c r="A817" s="6"/>
      <c r="B817" s="2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7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8"/>
      <c r="AE817" s="8"/>
      <c r="AF817" s="8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  <c r="BT817" s="6"/>
      <c r="BU817" s="6"/>
      <c r="BV817" s="6"/>
      <c r="BW817" s="6"/>
      <c r="BX817" s="6"/>
      <c r="BY817" s="6"/>
      <c r="BZ817" s="6"/>
      <c r="CA817" s="6"/>
      <c r="CB817" s="6"/>
      <c r="CC817" s="6"/>
      <c r="CD817" s="6"/>
      <c r="CE817" s="6"/>
      <c r="CF817" s="6"/>
      <c r="CG817" s="6"/>
      <c r="CH817" s="6"/>
      <c r="CI817" s="6"/>
      <c r="CJ817" s="6"/>
      <c r="CK817" s="6"/>
      <c r="CL817" s="6"/>
      <c r="CM817" s="6"/>
      <c r="CN817" s="6"/>
      <c r="CO817" s="6"/>
      <c r="CP817" s="6"/>
      <c r="CQ817" s="6"/>
      <c r="CR817" s="6"/>
      <c r="CS817" s="6"/>
      <c r="CT817" s="6"/>
      <c r="CU817" s="6"/>
      <c r="CV817" s="6"/>
      <c r="CW817" s="6"/>
      <c r="CX817" s="6"/>
      <c r="CY817" s="6"/>
      <c r="CZ817" s="6"/>
      <c r="DA817" s="6"/>
      <c r="DB817" s="6"/>
      <c r="DC817" s="6"/>
      <c r="DD817" s="6"/>
      <c r="DE817" s="6"/>
      <c r="DF817" s="6"/>
      <c r="DG817" s="6"/>
      <c r="DH817" s="6"/>
      <c r="DI817" s="9"/>
      <c r="DJ817" s="9"/>
      <c r="DK817" s="9"/>
      <c r="DL817" s="9"/>
      <c r="DM817" s="9"/>
      <c r="DN817" s="9"/>
      <c r="DO817" s="9"/>
      <c r="DP817" s="9"/>
      <c r="DQ817" s="9"/>
      <c r="DR817" s="6"/>
      <c r="DS817" s="6"/>
      <c r="DT817" s="6"/>
      <c r="DU817" s="6"/>
      <c r="DV817" s="6"/>
      <c r="DW817" s="6"/>
      <c r="DX817" s="6"/>
      <c r="DY817" s="6"/>
      <c r="DZ817" s="6"/>
      <c r="EA817" s="6"/>
      <c r="EB817" s="6"/>
      <c r="EC817" s="6"/>
      <c r="ED817" s="6"/>
      <c r="EE817" s="6"/>
      <c r="EF817" s="6"/>
      <c r="EG817" s="6"/>
    </row>
    <row r="818" ht="13.5" customHeight="1">
      <c r="A818" s="6"/>
      <c r="B818" s="2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7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8"/>
      <c r="AE818" s="8"/>
      <c r="AF818" s="8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  <c r="BT818" s="6"/>
      <c r="BU818" s="6"/>
      <c r="BV818" s="6"/>
      <c r="BW818" s="6"/>
      <c r="BX818" s="6"/>
      <c r="BY818" s="6"/>
      <c r="BZ818" s="6"/>
      <c r="CA818" s="6"/>
      <c r="CB818" s="6"/>
      <c r="CC818" s="6"/>
      <c r="CD818" s="6"/>
      <c r="CE818" s="6"/>
      <c r="CF818" s="6"/>
      <c r="CG818" s="6"/>
      <c r="CH818" s="6"/>
      <c r="CI818" s="6"/>
      <c r="CJ818" s="6"/>
      <c r="CK818" s="6"/>
      <c r="CL818" s="6"/>
      <c r="CM818" s="6"/>
      <c r="CN818" s="6"/>
      <c r="CO818" s="6"/>
      <c r="CP818" s="6"/>
      <c r="CQ818" s="6"/>
      <c r="CR818" s="6"/>
      <c r="CS818" s="6"/>
      <c r="CT818" s="6"/>
      <c r="CU818" s="6"/>
      <c r="CV818" s="6"/>
      <c r="CW818" s="6"/>
      <c r="CX818" s="6"/>
      <c r="CY818" s="6"/>
      <c r="CZ818" s="6"/>
      <c r="DA818" s="6"/>
      <c r="DB818" s="6"/>
      <c r="DC818" s="6"/>
      <c r="DD818" s="6"/>
      <c r="DE818" s="6"/>
      <c r="DF818" s="6"/>
      <c r="DG818" s="6"/>
      <c r="DH818" s="6"/>
      <c r="DI818" s="9"/>
      <c r="DJ818" s="9"/>
      <c r="DK818" s="9"/>
      <c r="DL818" s="9"/>
      <c r="DM818" s="9"/>
      <c r="DN818" s="9"/>
      <c r="DO818" s="9"/>
      <c r="DP818" s="9"/>
      <c r="DQ818" s="9"/>
      <c r="DR818" s="6"/>
      <c r="DS818" s="6"/>
      <c r="DT818" s="6"/>
      <c r="DU818" s="6"/>
      <c r="DV818" s="6"/>
      <c r="DW818" s="6"/>
      <c r="DX818" s="6"/>
      <c r="DY818" s="6"/>
      <c r="DZ818" s="6"/>
      <c r="EA818" s="6"/>
      <c r="EB818" s="6"/>
      <c r="EC818" s="6"/>
      <c r="ED818" s="6"/>
      <c r="EE818" s="6"/>
      <c r="EF818" s="6"/>
      <c r="EG818" s="6"/>
    </row>
    <row r="819" ht="13.5" customHeight="1">
      <c r="A819" s="6"/>
      <c r="B819" s="2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7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8"/>
      <c r="AE819" s="8"/>
      <c r="AF819" s="8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  <c r="BT819" s="6"/>
      <c r="BU819" s="6"/>
      <c r="BV819" s="6"/>
      <c r="BW819" s="6"/>
      <c r="BX819" s="6"/>
      <c r="BY819" s="6"/>
      <c r="BZ819" s="6"/>
      <c r="CA819" s="6"/>
      <c r="CB819" s="6"/>
      <c r="CC819" s="6"/>
      <c r="CD819" s="6"/>
      <c r="CE819" s="6"/>
      <c r="CF819" s="6"/>
      <c r="CG819" s="6"/>
      <c r="CH819" s="6"/>
      <c r="CI819" s="6"/>
      <c r="CJ819" s="6"/>
      <c r="CK819" s="6"/>
      <c r="CL819" s="6"/>
      <c r="CM819" s="6"/>
      <c r="CN819" s="6"/>
      <c r="CO819" s="6"/>
      <c r="CP819" s="6"/>
      <c r="CQ819" s="6"/>
      <c r="CR819" s="6"/>
      <c r="CS819" s="6"/>
      <c r="CT819" s="6"/>
      <c r="CU819" s="6"/>
      <c r="CV819" s="6"/>
      <c r="CW819" s="6"/>
      <c r="CX819" s="6"/>
      <c r="CY819" s="6"/>
      <c r="CZ819" s="6"/>
      <c r="DA819" s="6"/>
      <c r="DB819" s="6"/>
      <c r="DC819" s="6"/>
      <c r="DD819" s="6"/>
      <c r="DE819" s="6"/>
      <c r="DF819" s="6"/>
      <c r="DG819" s="6"/>
      <c r="DH819" s="6"/>
      <c r="DI819" s="9"/>
      <c r="DJ819" s="9"/>
      <c r="DK819" s="9"/>
      <c r="DL819" s="9"/>
      <c r="DM819" s="9"/>
      <c r="DN819" s="9"/>
      <c r="DO819" s="9"/>
      <c r="DP819" s="9"/>
      <c r="DQ819" s="9"/>
      <c r="DR819" s="6"/>
      <c r="DS819" s="6"/>
      <c r="DT819" s="6"/>
      <c r="DU819" s="6"/>
      <c r="DV819" s="6"/>
      <c r="DW819" s="6"/>
      <c r="DX819" s="6"/>
      <c r="DY819" s="6"/>
      <c r="DZ819" s="6"/>
      <c r="EA819" s="6"/>
      <c r="EB819" s="6"/>
      <c r="EC819" s="6"/>
      <c r="ED819" s="6"/>
      <c r="EE819" s="6"/>
      <c r="EF819" s="6"/>
      <c r="EG819" s="6"/>
    </row>
    <row r="820" ht="13.5" customHeight="1">
      <c r="A820" s="6"/>
      <c r="B820" s="2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7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8"/>
      <c r="AE820" s="8"/>
      <c r="AF820" s="8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  <c r="BT820" s="6"/>
      <c r="BU820" s="6"/>
      <c r="BV820" s="6"/>
      <c r="BW820" s="6"/>
      <c r="BX820" s="6"/>
      <c r="BY820" s="6"/>
      <c r="BZ820" s="6"/>
      <c r="CA820" s="6"/>
      <c r="CB820" s="6"/>
      <c r="CC820" s="6"/>
      <c r="CD820" s="6"/>
      <c r="CE820" s="6"/>
      <c r="CF820" s="6"/>
      <c r="CG820" s="6"/>
      <c r="CH820" s="6"/>
      <c r="CI820" s="6"/>
      <c r="CJ820" s="6"/>
      <c r="CK820" s="6"/>
      <c r="CL820" s="6"/>
      <c r="CM820" s="6"/>
      <c r="CN820" s="6"/>
      <c r="CO820" s="6"/>
      <c r="CP820" s="6"/>
      <c r="CQ820" s="6"/>
      <c r="CR820" s="6"/>
      <c r="CS820" s="6"/>
      <c r="CT820" s="6"/>
      <c r="CU820" s="6"/>
      <c r="CV820" s="6"/>
      <c r="CW820" s="6"/>
      <c r="CX820" s="6"/>
      <c r="CY820" s="6"/>
      <c r="CZ820" s="6"/>
      <c r="DA820" s="6"/>
      <c r="DB820" s="6"/>
      <c r="DC820" s="6"/>
      <c r="DD820" s="6"/>
      <c r="DE820" s="6"/>
      <c r="DF820" s="6"/>
      <c r="DG820" s="6"/>
      <c r="DH820" s="6"/>
      <c r="DI820" s="9"/>
      <c r="DJ820" s="9"/>
      <c r="DK820" s="9"/>
      <c r="DL820" s="9"/>
      <c r="DM820" s="9"/>
      <c r="DN820" s="9"/>
      <c r="DO820" s="9"/>
      <c r="DP820" s="9"/>
      <c r="DQ820" s="9"/>
      <c r="DR820" s="6"/>
      <c r="DS820" s="6"/>
      <c r="DT820" s="6"/>
      <c r="DU820" s="6"/>
      <c r="DV820" s="6"/>
      <c r="DW820" s="6"/>
      <c r="DX820" s="6"/>
      <c r="DY820" s="6"/>
      <c r="DZ820" s="6"/>
      <c r="EA820" s="6"/>
      <c r="EB820" s="6"/>
      <c r="EC820" s="6"/>
      <c r="ED820" s="6"/>
      <c r="EE820" s="6"/>
      <c r="EF820" s="6"/>
      <c r="EG820" s="6"/>
    </row>
    <row r="821" ht="13.5" customHeight="1">
      <c r="A821" s="6"/>
      <c r="B821" s="2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7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8"/>
      <c r="AE821" s="8"/>
      <c r="AF821" s="8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  <c r="BT821" s="6"/>
      <c r="BU821" s="6"/>
      <c r="BV821" s="6"/>
      <c r="BW821" s="6"/>
      <c r="BX821" s="6"/>
      <c r="BY821" s="6"/>
      <c r="BZ821" s="6"/>
      <c r="CA821" s="6"/>
      <c r="CB821" s="6"/>
      <c r="CC821" s="6"/>
      <c r="CD821" s="6"/>
      <c r="CE821" s="6"/>
      <c r="CF821" s="6"/>
      <c r="CG821" s="6"/>
      <c r="CH821" s="6"/>
      <c r="CI821" s="6"/>
      <c r="CJ821" s="6"/>
      <c r="CK821" s="6"/>
      <c r="CL821" s="6"/>
      <c r="CM821" s="6"/>
      <c r="CN821" s="6"/>
      <c r="CO821" s="6"/>
      <c r="CP821" s="6"/>
      <c r="CQ821" s="6"/>
      <c r="CR821" s="6"/>
      <c r="CS821" s="6"/>
      <c r="CT821" s="6"/>
      <c r="CU821" s="6"/>
      <c r="CV821" s="6"/>
      <c r="CW821" s="6"/>
      <c r="CX821" s="6"/>
      <c r="CY821" s="6"/>
      <c r="CZ821" s="6"/>
      <c r="DA821" s="6"/>
      <c r="DB821" s="6"/>
      <c r="DC821" s="6"/>
      <c r="DD821" s="6"/>
      <c r="DE821" s="6"/>
      <c r="DF821" s="6"/>
      <c r="DG821" s="6"/>
      <c r="DH821" s="6"/>
      <c r="DI821" s="9"/>
      <c r="DJ821" s="9"/>
      <c r="DK821" s="9"/>
      <c r="DL821" s="9"/>
      <c r="DM821" s="9"/>
      <c r="DN821" s="9"/>
      <c r="DO821" s="9"/>
      <c r="DP821" s="9"/>
      <c r="DQ821" s="9"/>
      <c r="DR821" s="6"/>
      <c r="DS821" s="6"/>
      <c r="DT821" s="6"/>
      <c r="DU821" s="6"/>
      <c r="DV821" s="6"/>
      <c r="DW821" s="6"/>
      <c r="DX821" s="6"/>
      <c r="DY821" s="6"/>
      <c r="DZ821" s="6"/>
      <c r="EA821" s="6"/>
      <c r="EB821" s="6"/>
      <c r="EC821" s="6"/>
      <c r="ED821" s="6"/>
      <c r="EE821" s="6"/>
      <c r="EF821" s="6"/>
      <c r="EG821" s="6"/>
    </row>
    <row r="822" ht="13.5" customHeight="1">
      <c r="A822" s="6"/>
      <c r="B822" s="2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7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8"/>
      <c r="AE822" s="8"/>
      <c r="AF822" s="8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  <c r="BT822" s="6"/>
      <c r="BU822" s="6"/>
      <c r="BV822" s="6"/>
      <c r="BW822" s="6"/>
      <c r="BX822" s="6"/>
      <c r="BY822" s="6"/>
      <c r="BZ822" s="6"/>
      <c r="CA822" s="6"/>
      <c r="CB822" s="6"/>
      <c r="CC822" s="6"/>
      <c r="CD822" s="6"/>
      <c r="CE822" s="6"/>
      <c r="CF822" s="6"/>
      <c r="CG822" s="6"/>
      <c r="CH822" s="6"/>
      <c r="CI822" s="6"/>
      <c r="CJ822" s="6"/>
      <c r="CK822" s="6"/>
      <c r="CL822" s="6"/>
      <c r="CM822" s="6"/>
      <c r="CN822" s="6"/>
      <c r="CO822" s="6"/>
      <c r="CP822" s="6"/>
      <c r="CQ822" s="6"/>
      <c r="CR822" s="6"/>
      <c r="CS822" s="6"/>
      <c r="CT822" s="6"/>
      <c r="CU822" s="6"/>
      <c r="CV822" s="6"/>
      <c r="CW822" s="6"/>
      <c r="CX822" s="6"/>
      <c r="CY822" s="6"/>
      <c r="CZ822" s="6"/>
      <c r="DA822" s="6"/>
      <c r="DB822" s="6"/>
      <c r="DC822" s="6"/>
      <c r="DD822" s="6"/>
      <c r="DE822" s="6"/>
      <c r="DF822" s="6"/>
      <c r="DG822" s="6"/>
      <c r="DH822" s="6"/>
      <c r="DI822" s="9"/>
      <c r="DJ822" s="9"/>
      <c r="DK822" s="9"/>
      <c r="DL822" s="9"/>
      <c r="DM822" s="9"/>
      <c r="DN822" s="9"/>
      <c r="DO822" s="9"/>
      <c r="DP822" s="9"/>
      <c r="DQ822" s="9"/>
      <c r="DR822" s="6"/>
      <c r="DS822" s="6"/>
      <c r="DT822" s="6"/>
      <c r="DU822" s="6"/>
      <c r="DV822" s="6"/>
      <c r="DW822" s="6"/>
      <c r="DX822" s="6"/>
      <c r="DY822" s="6"/>
      <c r="DZ822" s="6"/>
      <c r="EA822" s="6"/>
      <c r="EB822" s="6"/>
      <c r="EC822" s="6"/>
      <c r="ED822" s="6"/>
      <c r="EE822" s="6"/>
      <c r="EF822" s="6"/>
      <c r="EG822" s="6"/>
    </row>
    <row r="823" ht="13.5" customHeight="1">
      <c r="A823" s="6"/>
      <c r="B823" s="2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7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8"/>
      <c r="AE823" s="8"/>
      <c r="AF823" s="8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  <c r="BT823" s="6"/>
      <c r="BU823" s="6"/>
      <c r="BV823" s="6"/>
      <c r="BW823" s="6"/>
      <c r="BX823" s="6"/>
      <c r="BY823" s="6"/>
      <c r="BZ823" s="6"/>
      <c r="CA823" s="6"/>
      <c r="CB823" s="6"/>
      <c r="CC823" s="6"/>
      <c r="CD823" s="6"/>
      <c r="CE823" s="6"/>
      <c r="CF823" s="6"/>
      <c r="CG823" s="6"/>
      <c r="CH823" s="6"/>
      <c r="CI823" s="6"/>
      <c r="CJ823" s="6"/>
      <c r="CK823" s="6"/>
      <c r="CL823" s="6"/>
      <c r="CM823" s="6"/>
      <c r="CN823" s="6"/>
      <c r="CO823" s="6"/>
      <c r="CP823" s="6"/>
      <c r="CQ823" s="6"/>
      <c r="CR823" s="6"/>
      <c r="CS823" s="6"/>
      <c r="CT823" s="6"/>
      <c r="CU823" s="6"/>
      <c r="CV823" s="6"/>
      <c r="CW823" s="6"/>
      <c r="CX823" s="6"/>
      <c r="CY823" s="6"/>
      <c r="CZ823" s="6"/>
      <c r="DA823" s="6"/>
      <c r="DB823" s="6"/>
      <c r="DC823" s="6"/>
      <c r="DD823" s="6"/>
      <c r="DE823" s="6"/>
      <c r="DF823" s="6"/>
      <c r="DG823" s="6"/>
      <c r="DH823" s="6"/>
      <c r="DI823" s="9"/>
      <c r="DJ823" s="9"/>
      <c r="DK823" s="9"/>
      <c r="DL823" s="9"/>
      <c r="DM823" s="9"/>
      <c r="DN823" s="9"/>
      <c r="DO823" s="9"/>
      <c r="DP823" s="9"/>
      <c r="DQ823" s="9"/>
      <c r="DR823" s="6"/>
      <c r="DS823" s="6"/>
      <c r="DT823" s="6"/>
      <c r="DU823" s="6"/>
      <c r="DV823" s="6"/>
      <c r="DW823" s="6"/>
      <c r="DX823" s="6"/>
      <c r="DY823" s="6"/>
      <c r="DZ823" s="6"/>
      <c r="EA823" s="6"/>
      <c r="EB823" s="6"/>
      <c r="EC823" s="6"/>
      <c r="ED823" s="6"/>
      <c r="EE823" s="6"/>
      <c r="EF823" s="6"/>
      <c r="EG823" s="6"/>
    </row>
    <row r="824" ht="13.5" customHeight="1">
      <c r="A824" s="6"/>
      <c r="B824" s="2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7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8"/>
      <c r="AE824" s="8"/>
      <c r="AF824" s="8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  <c r="BT824" s="6"/>
      <c r="BU824" s="6"/>
      <c r="BV824" s="6"/>
      <c r="BW824" s="6"/>
      <c r="BX824" s="6"/>
      <c r="BY824" s="6"/>
      <c r="BZ824" s="6"/>
      <c r="CA824" s="6"/>
      <c r="CB824" s="6"/>
      <c r="CC824" s="6"/>
      <c r="CD824" s="6"/>
      <c r="CE824" s="6"/>
      <c r="CF824" s="6"/>
      <c r="CG824" s="6"/>
      <c r="CH824" s="6"/>
      <c r="CI824" s="6"/>
      <c r="CJ824" s="6"/>
      <c r="CK824" s="6"/>
      <c r="CL824" s="6"/>
      <c r="CM824" s="6"/>
      <c r="CN824" s="6"/>
      <c r="CO824" s="6"/>
      <c r="CP824" s="6"/>
      <c r="CQ824" s="6"/>
      <c r="CR824" s="6"/>
      <c r="CS824" s="6"/>
      <c r="CT824" s="6"/>
      <c r="CU824" s="6"/>
      <c r="CV824" s="6"/>
      <c r="CW824" s="6"/>
      <c r="CX824" s="6"/>
      <c r="CY824" s="6"/>
      <c r="CZ824" s="6"/>
      <c r="DA824" s="6"/>
      <c r="DB824" s="6"/>
      <c r="DC824" s="6"/>
      <c r="DD824" s="6"/>
      <c r="DE824" s="6"/>
      <c r="DF824" s="6"/>
      <c r="DG824" s="6"/>
      <c r="DH824" s="6"/>
      <c r="DI824" s="9"/>
      <c r="DJ824" s="9"/>
      <c r="DK824" s="9"/>
      <c r="DL824" s="9"/>
      <c r="DM824" s="9"/>
      <c r="DN824" s="9"/>
      <c r="DO824" s="9"/>
      <c r="DP824" s="9"/>
      <c r="DQ824" s="9"/>
      <c r="DR824" s="6"/>
      <c r="DS824" s="6"/>
      <c r="DT824" s="6"/>
      <c r="DU824" s="6"/>
      <c r="DV824" s="6"/>
      <c r="DW824" s="6"/>
      <c r="DX824" s="6"/>
      <c r="DY824" s="6"/>
      <c r="DZ824" s="6"/>
      <c r="EA824" s="6"/>
      <c r="EB824" s="6"/>
      <c r="EC824" s="6"/>
      <c r="ED824" s="6"/>
      <c r="EE824" s="6"/>
      <c r="EF824" s="6"/>
      <c r="EG824" s="6"/>
    </row>
    <row r="825" ht="13.5" customHeight="1">
      <c r="A825" s="6"/>
      <c r="B825" s="2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7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8"/>
      <c r="AE825" s="8"/>
      <c r="AF825" s="8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6"/>
      <c r="CM825" s="6"/>
      <c r="CN825" s="6"/>
      <c r="CO825" s="6"/>
      <c r="CP825" s="6"/>
      <c r="CQ825" s="6"/>
      <c r="CR825" s="6"/>
      <c r="CS825" s="6"/>
      <c r="CT825" s="6"/>
      <c r="CU825" s="6"/>
      <c r="CV825" s="6"/>
      <c r="CW825" s="6"/>
      <c r="CX825" s="6"/>
      <c r="CY825" s="6"/>
      <c r="CZ825" s="6"/>
      <c r="DA825" s="6"/>
      <c r="DB825" s="6"/>
      <c r="DC825" s="6"/>
      <c r="DD825" s="6"/>
      <c r="DE825" s="6"/>
      <c r="DF825" s="6"/>
      <c r="DG825" s="6"/>
      <c r="DH825" s="6"/>
      <c r="DI825" s="9"/>
      <c r="DJ825" s="9"/>
      <c r="DK825" s="9"/>
      <c r="DL825" s="9"/>
      <c r="DM825" s="9"/>
      <c r="DN825" s="9"/>
      <c r="DO825" s="9"/>
      <c r="DP825" s="9"/>
      <c r="DQ825" s="9"/>
      <c r="DR825" s="6"/>
      <c r="DS825" s="6"/>
      <c r="DT825" s="6"/>
      <c r="DU825" s="6"/>
      <c r="DV825" s="6"/>
      <c r="DW825" s="6"/>
      <c r="DX825" s="6"/>
      <c r="DY825" s="6"/>
      <c r="DZ825" s="6"/>
      <c r="EA825" s="6"/>
      <c r="EB825" s="6"/>
      <c r="EC825" s="6"/>
      <c r="ED825" s="6"/>
      <c r="EE825" s="6"/>
      <c r="EF825" s="6"/>
      <c r="EG825" s="6"/>
    </row>
    <row r="826" ht="13.5" customHeight="1">
      <c r="A826" s="6"/>
      <c r="B826" s="2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7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8"/>
      <c r="AE826" s="8"/>
      <c r="AF826" s="8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6"/>
      <c r="CM826" s="6"/>
      <c r="CN826" s="6"/>
      <c r="CO826" s="6"/>
      <c r="CP826" s="6"/>
      <c r="CQ826" s="6"/>
      <c r="CR826" s="6"/>
      <c r="CS826" s="6"/>
      <c r="CT826" s="6"/>
      <c r="CU826" s="6"/>
      <c r="CV826" s="6"/>
      <c r="CW826" s="6"/>
      <c r="CX826" s="6"/>
      <c r="CY826" s="6"/>
      <c r="CZ826" s="6"/>
      <c r="DA826" s="6"/>
      <c r="DB826" s="6"/>
      <c r="DC826" s="6"/>
      <c r="DD826" s="6"/>
      <c r="DE826" s="6"/>
      <c r="DF826" s="6"/>
      <c r="DG826" s="6"/>
      <c r="DH826" s="6"/>
      <c r="DI826" s="9"/>
      <c r="DJ826" s="9"/>
      <c r="DK826" s="9"/>
      <c r="DL826" s="9"/>
      <c r="DM826" s="9"/>
      <c r="DN826" s="9"/>
      <c r="DO826" s="9"/>
      <c r="DP826" s="9"/>
      <c r="DQ826" s="9"/>
      <c r="DR826" s="6"/>
      <c r="DS826" s="6"/>
      <c r="DT826" s="6"/>
      <c r="DU826" s="6"/>
      <c r="DV826" s="6"/>
      <c r="DW826" s="6"/>
      <c r="DX826" s="6"/>
      <c r="DY826" s="6"/>
      <c r="DZ826" s="6"/>
      <c r="EA826" s="6"/>
      <c r="EB826" s="6"/>
      <c r="EC826" s="6"/>
      <c r="ED826" s="6"/>
      <c r="EE826" s="6"/>
      <c r="EF826" s="6"/>
      <c r="EG826" s="6"/>
    </row>
    <row r="827" ht="13.5" customHeight="1">
      <c r="A827" s="6"/>
      <c r="B827" s="2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7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8"/>
      <c r="AE827" s="8"/>
      <c r="AF827" s="8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  <c r="BT827" s="6"/>
      <c r="BU827" s="6"/>
      <c r="BV827" s="6"/>
      <c r="BW827" s="6"/>
      <c r="BX827" s="6"/>
      <c r="BY827" s="6"/>
      <c r="BZ827" s="6"/>
      <c r="CA827" s="6"/>
      <c r="CB827" s="6"/>
      <c r="CC827" s="6"/>
      <c r="CD827" s="6"/>
      <c r="CE827" s="6"/>
      <c r="CF827" s="6"/>
      <c r="CG827" s="6"/>
      <c r="CH827" s="6"/>
      <c r="CI827" s="6"/>
      <c r="CJ827" s="6"/>
      <c r="CK827" s="6"/>
      <c r="CL827" s="6"/>
      <c r="CM827" s="6"/>
      <c r="CN827" s="6"/>
      <c r="CO827" s="6"/>
      <c r="CP827" s="6"/>
      <c r="CQ827" s="6"/>
      <c r="CR827" s="6"/>
      <c r="CS827" s="6"/>
      <c r="CT827" s="6"/>
      <c r="CU827" s="6"/>
      <c r="CV827" s="6"/>
      <c r="CW827" s="6"/>
      <c r="CX827" s="6"/>
      <c r="CY827" s="6"/>
      <c r="CZ827" s="6"/>
      <c r="DA827" s="6"/>
      <c r="DB827" s="6"/>
      <c r="DC827" s="6"/>
      <c r="DD827" s="6"/>
      <c r="DE827" s="6"/>
      <c r="DF827" s="6"/>
      <c r="DG827" s="6"/>
      <c r="DH827" s="6"/>
      <c r="DI827" s="9"/>
      <c r="DJ827" s="9"/>
      <c r="DK827" s="9"/>
      <c r="DL827" s="9"/>
      <c r="DM827" s="9"/>
      <c r="DN827" s="9"/>
      <c r="DO827" s="9"/>
      <c r="DP827" s="9"/>
      <c r="DQ827" s="9"/>
      <c r="DR827" s="6"/>
      <c r="DS827" s="6"/>
      <c r="DT827" s="6"/>
      <c r="DU827" s="6"/>
      <c r="DV827" s="6"/>
      <c r="DW827" s="6"/>
      <c r="DX827" s="6"/>
      <c r="DY827" s="6"/>
      <c r="DZ827" s="6"/>
      <c r="EA827" s="6"/>
      <c r="EB827" s="6"/>
      <c r="EC827" s="6"/>
      <c r="ED827" s="6"/>
      <c r="EE827" s="6"/>
      <c r="EF827" s="6"/>
      <c r="EG827" s="6"/>
    </row>
    <row r="828" ht="13.5" customHeight="1">
      <c r="A828" s="6"/>
      <c r="B828" s="2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7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8"/>
      <c r="AE828" s="8"/>
      <c r="AF828" s="8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  <c r="BT828" s="6"/>
      <c r="BU828" s="6"/>
      <c r="BV828" s="6"/>
      <c r="BW828" s="6"/>
      <c r="BX828" s="6"/>
      <c r="BY828" s="6"/>
      <c r="BZ828" s="6"/>
      <c r="CA828" s="6"/>
      <c r="CB828" s="6"/>
      <c r="CC828" s="6"/>
      <c r="CD828" s="6"/>
      <c r="CE828" s="6"/>
      <c r="CF828" s="6"/>
      <c r="CG828" s="6"/>
      <c r="CH828" s="6"/>
      <c r="CI828" s="6"/>
      <c r="CJ828" s="6"/>
      <c r="CK828" s="6"/>
      <c r="CL828" s="6"/>
      <c r="CM828" s="6"/>
      <c r="CN828" s="6"/>
      <c r="CO828" s="6"/>
      <c r="CP828" s="6"/>
      <c r="CQ828" s="6"/>
      <c r="CR828" s="6"/>
      <c r="CS828" s="6"/>
      <c r="CT828" s="6"/>
      <c r="CU828" s="6"/>
      <c r="CV828" s="6"/>
      <c r="CW828" s="6"/>
      <c r="CX828" s="6"/>
      <c r="CY828" s="6"/>
      <c r="CZ828" s="6"/>
      <c r="DA828" s="6"/>
      <c r="DB828" s="6"/>
      <c r="DC828" s="6"/>
      <c r="DD828" s="6"/>
      <c r="DE828" s="6"/>
      <c r="DF828" s="6"/>
      <c r="DG828" s="6"/>
      <c r="DH828" s="6"/>
      <c r="DI828" s="9"/>
      <c r="DJ828" s="9"/>
      <c r="DK828" s="9"/>
      <c r="DL828" s="9"/>
      <c r="DM828" s="9"/>
      <c r="DN828" s="9"/>
      <c r="DO828" s="9"/>
      <c r="DP828" s="9"/>
      <c r="DQ828" s="9"/>
      <c r="DR828" s="6"/>
      <c r="DS828" s="6"/>
      <c r="DT828" s="6"/>
      <c r="DU828" s="6"/>
      <c r="DV828" s="6"/>
      <c r="DW828" s="6"/>
      <c r="DX828" s="6"/>
      <c r="DY828" s="6"/>
      <c r="DZ828" s="6"/>
      <c r="EA828" s="6"/>
      <c r="EB828" s="6"/>
      <c r="EC828" s="6"/>
      <c r="ED828" s="6"/>
      <c r="EE828" s="6"/>
      <c r="EF828" s="6"/>
      <c r="EG828" s="6"/>
    </row>
    <row r="829" ht="13.5" customHeight="1">
      <c r="A829" s="6"/>
      <c r="B829" s="2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7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8"/>
      <c r="AE829" s="8"/>
      <c r="AF829" s="8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  <c r="BT829" s="6"/>
      <c r="BU829" s="6"/>
      <c r="BV829" s="6"/>
      <c r="BW829" s="6"/>
      <c r="BX829" s="6"/>
      <c r="BY829" s="6"/>
      <c r="BZ829" s="6"/>
      <c r="CA829" s="6"/>
      <c r="CB829" s="6"/>
      <c r="CC829" s="6"/>
      <c r="CD829" s="6"/>
      <c r="CE829" s="6"/>
      <c r="CF829" s="6"/>
      <c r="CG829" s="6"/>
      <c r="CH829" s="6"/>
      <c r="CI829" s="6"/>
      <c r="CJ829" s="6"/>
      <c r="CK829" s="6"/>
      <c r="CL829" s="6"/>
      <c r="CM829" s="6"/>
      <c r="CN829" s="6"/>
      <c r="CO829" s="6"/>
      <c r="CP829" s="6"/>
      <c r="CQ829" s="6"/>
      <c r="CR829" s="6"/>
      <c r="CS829" s="6"/>
      <c r="CT829" s="6"/>
      <c r="CU829" s="6"/>
      <c r="CV829" s="6"/>
      <c r="CW829" s="6"/>
      <c r="CX829" s="6"/>
      <c r="CY829" s="6"/>
      <c r="CZ829" s="6"/>
      <c r="DA829" s="6"/>
      <c r="DB829" s="6"/>
      <c r="DC829" s="6"/>
      <c r="DD829" s="6"/>
      <c r="DE829" s="6"/>
      <c r="DF829" s="6"/>
      <c r="DG829" s="6"/>
      <c r="DH829" s="6"/>
      <c r="DI829" s="9"/>
      <c r="DJ829" s="9"/>
      <c r="DK829" s="9"/>
      <c r="DL829" s="9"/>
      <c r="DM829" s="9"/>
      <c r="DN829" s="9"/>
      <c r="DO829" s="9"/>
      <c r="DP829" s="9"/>
      <c r="DQ829" s="9"/>
      <c r="DR829" s="6"/>
      <c r="DS829" s="6"/>
      <c r="DT829" s="6"/>
      <c r="DU829" s="6"/>
      <c r="DV829" s="6"/>
      <c r="DW829" s="6"/>
      <c r="DX829" s="6"/>
      <c r="DY829" s="6"/>
      <c r="DZ829" s="6"/>
      <c r="EA829" s="6"/>
      <c r="EB829" s="6"/>
      <c r="EC829" s="6"/>
      <c r="ED829" s="6"/>
      <c r="EE829" s="6"/>
      <c r="EF829" s="6"/>
      <c r="EG829" s="6"/>
    </row>
    <row r="830" ht="13.5" customHeight="1">
      <c r="A830" s="6"/>
      <c r="B830" s="2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7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8"/>
      <c r="AE830" s="8"/>
      <c r="AF830" s="8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  <c r="BT830" s="6"/>
      <c r="BU830" s="6"/>
      <c r="BV830" s="6"/>
      <c r="BW830" s="6"/>
      <c r="BX830" s="6"/>
      <c r="BY830" s="6"/>
      <c r="BZ830" s="6"/>
      <c r="CA830" s="6"/>
      <c r="CB830" s="6"/>
      <c r="CC830" s="6"/>
      <c r="CD830" s="6"/>
      <c r="CE830" s="6"/>
      <c r="CF830" s="6"/>
      <c r="CG830" s="6"/>
      <c r="CH830" s="6"/>
      <c r="CI830" s="6"/>
      <c r="CJ830" s="6"/>
      <c r="CK830" s="6"/>
      <c r="CL830" s="6"/>
      <c r="CM830" s="6"/>
      <c r="CN830" s="6"/>
      <c r="CO830" s="6"/>
      <c r="CP830" s="6"/>
      <c r="CQ830" s="6"/>
      <c r="CR830" s="6"/>
      <c r="CS830" s="6"/>
      <c r="CT830" s="6"/>
      <c r="CU830" s="6"/>
      <c r="CV830" s="6"/>
      <c r="CW830" s="6"/>
      <c r="CX830" s="6"/>
      <c r="CY830" s="6"/>
      <c r="CZ830" s="6"/>
      <c r="DA830" s="6"/>
      <c r="DB830" s="6"/>
      <c r="DC830" s="6"/>
      <c r="DD830" s="6"/>
      <c r="DE830" s="6"/>
      <c r="DF830" s="6"/>
      <c r="DG830" s="6"/>
      <c r="DH830" s="6"/>
      <c r="DI830" s="9"/>
      <c r="DJ830" s="9"/>
      <c r="DK830" s="9"/>
      <c r="DL830" s="9"/>
      <c r="DM830" s="9"/>
      <c r="DN830" s="9"/>
      <c r="DO830" s="9"/>
      <c r="DP830" s="9"/>
      <c r="DQ830" s="9"/>
      <c r="DR830" s="6"/>
      <c r="DS830" s="6"/>
      <c r="DT830" s="6"/>
      <c r="DU830" s="6"/>
      <c r="DV830" s="6"/>
      <c r="DW830" s="6"/>
      <c r="DX830" s="6"/>
      <c r="DY830" s="6"/>
      <c r="DZ830" s="6"/>
      <c r="EA830" s="6"/>
      <c r="EB830" s="6"/>
      <c r="EC830" s="6"/>
      <c r="ED830" s="6"/>
      <c r="EE830" s="6"/>
      <c r="EF830" s="6"/>
      <c r="EG830" s="6"/>
    </row>
    <row r="831" ht="13.5" customHeight="1">
      <c r="A831" s="6"/>
      <c r="B831" s="2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7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8"/>
      <c r="AE831" s="8"/>
      <c r="AF831" s="8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  <c r="BT831" s="6"/>
      <c r="BU831" s="6"/>
      <c r="BV831" s="6"/>
      <c r="BW831" s="6"/>
      <c r="BX831" s="6"/>
      <c r="BY831" s="6"/>
      <c r="BZ831" s="6"/>
      <c r="CA831" s="6"/>
      <c r="CB831" s="6"/>
      <c r="CC831" s="6"/>
      <c r="CD831" s="6"/>
      <c r="CE831" s="6"/>
      <c r="CF831" s="6"/>
      <c r="CG831" s="6"/>
      <c r="CH831" s="6"/>
      <c r="CI831" s="6"/>
      <c r="CJ831" s="6"/>
      <c r="CK831" s="6"/>
      <c r="CL831" s="6"/>
      <c r="CM831" s="6"/>
      <c r="CN831" s="6"/>
      <c r="CO831" s="6"/>
      <c r="CP831" s="6"/>
      <c r="CQ831" s="6"/>
      <c r="CR831" s="6"/>
      <c r="CS831" s="6"/>
      <c r="CT831" s="6"/>
      <c r="CU831" s="6"/>
      <c r="CV831" s="6"/>
      <c r="CW831" s="6"/>
      <c r="CX831" s="6"/>
      <c r="CY831" s="6"/>
      <c r="CZ831" s="6"/>
      <c r="DA831" s="6"/>
      <c r="DB831" s="6"/>
      <c r="DC831" s="6"/>
      <c r="DD831" s="6"/>
      <c r="DE831" s="6"/>
      <c r="DF831" s="6"/>
      <c r="DG831" s="6"/>
      <c r="DH831" s="6"/>
      <c r="DI831" s="9"/>
      <c r="DJ831" s="9"/>
      <c r="DK831" s="9"/>
      <c r="DL831" s="9"/>
      <c r="DM831" s="9"/>
      <c r="DN831" s="9"/>
      <c r="DO831" s="9"/>
      <c r="DP831" s="9"/>
      <c r="DQ831" s="9"/>
      <c r="DR831" s="6"/>
      <c r="DS831" s="6"/>
      <c r="DT831" s="6"/>
      <c r="DU831" s="6"/>
      <c r="DV831" s="6"/>
      <c r="DW831" s="6"/>
      <c r="DX831" s="6"/>
      <c r="DY831" s="6"/>
      <c r="DZ831" s="6"/>
      <c r="EA831" s="6"/>
      <c r="EB831" s="6"/>
      <c r="EC831" s="6"/>
      <c r="ED831" s="6"/>
      <c r="EE831" s="6"/>
      <c r="EF831" s="6"/>
      <c r="EG831" s="6"/>
    </row>
    <row r="832" ht="13.5" customHeight="1">
      <c r="A832" s="6"/>
      <c r="B832" s="2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7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8"/>
      <c r="AE832" s="8"/>
      <c r="AF832" s="8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  <c r="BT832" s="6"/>
      <c r="BU832" s="6"/>
      <c r="BV832" s="6"/>
      <c r="BW832" s="6"/>
      <c r="BX832" s="6"/>
      <c r="BY832" s="6"/>
      <c r="BZ832" s="6"/>
      <c r="CA832" s="6"/>
      <c r="CB832" s="6"/>
      <c r="CC832" s="6"/>
      <c r="CD832" s="6"/>
      <c r="CE832" s="6"/>
      <c r="CF832" s="6"/>
      <c r="CG832" s="6"/>
      <c r="CH832" s="6"/>
      <c r="CI832" s="6"/>
      <c r="CJ832" s="6"/>
      <c r="CK832" s="6"/>
      <c r="CL832" s="6"/>
      <c r="CM832" s="6"/>
      <c r="CN832" s="6"/>
      <c r="CO832" s="6"/>
      <c r="CP832" s="6"/>
      <c r="CQ832" s="6"/>
      <c r="CR832" s="6"/>
      <c r="CS832" s="6"/>
      <c r="CT832" s="6"/>
      <c r="CU832" s="6"/>
      <c r="CV832" s="6"/>
      <c r="CW832" s="6"/>
      <c r="CX832" s="6"/>
      <c r="CY832" s="6"/>
      <c r="CZ832" s="6"/>
      <c r="DA832" s="6"/>
      <c r="DB832" s="6"/>
      <c r="DC832" s="6"/>
      <c r="DD832" s="6"/>
      <c r="DE832" s="6"/>
      <c r="DF832" s="6"/>
      <c r="DG832" s="6"/>
      <c r="DH832" s="6"/>
      <c r="DI832" s="9"/>
      <c r="DJ832" s="9"/>
      <c r="DK832" s="9"/>
      <c r="DL832" s="9"/>
      <c r="DM832" s="9"/>
      <c r="DN832" s="9"/>
      <c r="DO832" s="9"/>
      <c r="DP832" s="9"/>
      <c r="DQ832" s="9"/>
      <c r="DR832" s="6"/>
      <c r="DS832" s="6"/>
      <c r="DT832" s="6"/>
      <c r="DU832" s="6"/>
      <c r="DV832" s="6"/>
      <c r="DW832" s="6"/>
      <c r="DX832" s="6"/>
      <c r="DY832" s="6"/>
      <c r="DZ832" s="6"/>
      <c r="EA832" s="6"/>
      <c r="EB832" s="6"/>
      <c r="EC832" s="6"/>
      <c r="ED832" s="6"/>
      <c r="EE832" s="6"/>
      <c r="EF832" s="6"/>
      <c r="EG832" s="6"/>
    </row>
    <row r="833" ht="13.5" customHeight="1">
      <c r="A833" s="6"/>
      <c r="B833" s="2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7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8"/>
      <c r="AE833" s="8"/>
      <c r="AF833" s="8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  <c r="BT833" s="6"/>
      <c r="BU833" s="6"/>
      <c r="BV833" s="6"/>
      <c r="BW833" s="6"/>
      <c r="BX833" s="6"/>
      <c r="BY833" s="6"/>
      <c r="BZ833" s="6"/>
      <c r="CA833" s="6"/>
      <c r="CB833" s="6"/>
      <c r="CC833" s="6"/>
      <c r="CD833" s="6"/>
      <c r="CE833" s="6"/>
      <c r="CF833" s="6"/>
      <c r="CG833" s="6"/>
      <c r="CH833" s="6"/>
      <c r="CI833" s="6"/>
      <c r="CJ833" s="6"/>
      <c r="CK833" s="6"/>
      <c r="CL833" s="6"/>
      <c r="CM833" s="6"/>
      <c r="CN833" s="6"/>
      <c r="CO833" s="6"/>
      <c r="CP833" s="6"/>
      <c r="CQ833" s="6"/>
      <c r="CR833" s="6"/>
      <c r="CS833" s="6"/>
      <c r="CT833" s="6"/>
      <c r="CU833" s="6"/>
      <c r="CV833" s="6"/>
      <c r="CW833" s="6"/>
      <c r="CX833" s="6"/>
      <c r="CY833" s="6"/>
      <c r="CZ833" s="6"/>
      <c r="DA833" s="6"/>
      <c r="DB833" s="6"/>
      <c r="DC833" s="6"/>
      <c r="DD833" s="6"/>
      <c r="DE833" s="6"/>
      <c r="DF833" s="6"/>
      <c r="DG833" s="6"/>
      <c r="DH833" s="6"/>
      <c r="DI833" s="9"/>
      <c r="DJ833" s="9"/>
      <c r="DK833" s="9"/>
      <c r="DL833" s="9"/>
      <c r="DM833" s="9"/>
      <c r="DN833" s="9"/>
      <c r="DO833" s="9"/>
      <c r="DP833" s="9"/>
      <c r="DQ833" s="9"/>
      <c r="DR833" s="6"/>
      <c r="DS833" s="6"/>
      <c r="DT833" s="6"/>
      <c r="DU833" s="6"/>
      <c r="DV833" s="6"/>
      <c r="DW833" s="6"/>
      <c r="DX833" s="6"/>
      <c r="DY833" s="6"/>
      <c r="DZ833" s="6"/>
      <c r="EA833" s="6"/>
      <c r="EB833" s="6"/>
      <c r="EC833" s="6"/>
      <c r="ED833" s="6"/>
      <c r="EE833" s="6"/>
      <c r="EF833" s="6"/>
      <c r="EG833" s="6"/>
    </row>
    <row r="834" ht="13.5" customHeight="1">
      <c r="A834" s="6"/>
      <c r="B834" s="2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7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8"/>
      <c r="AE834" s="8"/>
      <c r="AF834" s="8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  <c r="BT834" s="6"/>
      <c r="BU834" s="6"/>
      <c r="BV834" s="6"/>
      <c r="BW834" s="6"/>
      <c r="BX834" s="6"/>
      <c r="BY834" s="6"/>
      <c r="BZ834" s="6"/>
      <c r="CA834" s="6"/>
      <c r="CB834" s="6"/>
      <c r="CC834" s="6"/>
      <c r="CD834" s="6"/>
      <c r="CE834" s="6"/>
      <c r="CF834" s="6"/>
      <c r="CG834" s="6"/>
      <c r="CH834" s="6"/>
      <c r="CI834" s="6"/>
      <c r="CJ834" s="6"/>
      <c r="CK834" s="6"/>
      <c r="CL834" s="6"/>
      <c r="CM834" s="6"/>
      <c r="CN834" s="6"/>
      <c r="CO834" s="6"/>
      <c r="CP834" s="6"/>
      <c r="CQ834" s="6"/>
      <c r="CR834" s="6"/>
      <c r="CS834" s="6"/>
      <c r="CT834" s="6"/>
      <c r="CU834" s="6"/>
      <c r="CV834" s="6"/>
      <c r="CW834" s="6"/>
      <c r="CX834" s="6"/>
      <c r="CY834" s="6"/>
      <c r="CZ834" s="6"/>
      <c r="DA834" s="6"/>
      <c r="DB834" s="6"/>
      <c r="DC834" s="6"/>
      <c r="DD834" s="6"/>
      <c r="DE834" s="6"/>
      <c r="DF834" s="6"/>
      <c r="DG834" s="6"/>
      <c r="DH834" s="6"/>
      <c r="DI834" s="9"/>
      <c r="DJ834" s="9"/>
      <c r="DK834" s="9"/>
      <c r="DL834" s="9"/>
      <c r="DM834" s="9"/>
      <c r="DN834" s="9"/>
      <c r="DO834" s="9"/>
      <c r="DP834" s="9"/>
      <c r="DQ834" s="9"/>
      <c r="DR834" s="6"/>
      <c r="DS834" s="6"/>
      <c r="DT834" s="6"/>
      <c r="DU834" s="6"/>
      <c r="DV834" s="6"/>
      <c r="DW834" s="6"/>
      <c r="DX834" s="6"/>
      <c r="DY834" s="6"/>
      <c r="DZ834" s="6"/>
      <c r="EA834" s="6"/>
      <c r="EB834" s="6"/>
      <c r="EC834" s="6"/>
      <c r="ED834" s="6"/>
      <c r="EE834" s="6"/>
      <c r="EF834" s="6"/>
      <c r="EG834" s="6"/>
    </row>
    <row r="835" ht="13.5" customHeight="1">
      <c r="A835" s="6"/>
      <c r="B835" s="2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7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8"/>
      <c r="AE835" s="8"/>
      <c r="AF835" s="8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  <c r="BT835" s="6"/>
      <c r="BU835" s="6"/>
      <c r="BV835" s="6"/>
      <c r="BW835" s="6"/>
      <c r="BX835" s="6"/>
      <c r="BY835" s="6"/>
      <c r="BZ835" s="6"/>
      <c r="CA835" s="6"/>
      <c r="CB835" s="6"/>
      <c r="CC835" s="6"/>
      <c r="CD835" s="6"/>
      <c r="CE835" s="6"/>
      <c r="CF835" s="6"/>
      <c r="CG835" s="6"/>
      <c r="CH835" s="6"/>
      <c r="CI835" s="6"/>
      <c r="CJ835" s="6"/>
      <c r="CK835" s="6"/>
      <c r="CL835" s="6"/>
      <c r="CM835" s="6"/>
      <c r="CN835" s="6"/>
      <c r="CO835" s="6"/>
      <c r="CP835" s="6"/>
      <c r="CQ835" s="6"/>
      <c r="CR835" s="6"/>
      <c r="CS835" s="6"/>
      <c r="CT835" s="6"/>
      <c r="CU835" s="6"/>
      <c r="CV835" s="6"/>
      <c r="CW835" s="6"/>
      <c r="CX835" s="6"/>
      <c r="CY835" s="6"/>
      <c r="CZ835" s="6"/>
      <c r="DA835" s="6"/>
      <c r="DB835" s="6"/>
      <c r="DC835" s="6"/>
      <c r="DD835" s="6"/>
      <c r="DE835" s="6"/>
      <c r="DF835" s="6"/>
      <c r="DG835" s="6"/>
      <c r="DH835" s="6"/>
      <c r="DI835" s="9"/>
      <c r="DJ835" s="9"/>
      <c r="DK835" s="9"/>
      <c r="DL835" s="9"/>
      <c r="DM835" s="9"/>
      <c r="DN835" s="9"/>
      <c r="DO835" s="9"/>
      <c r="DP835" s="9"/>
      <c r="DQ835" s="9"/>
      <c r="DR835" s="6"/>
      <c r="DS835" s="6"/>
      <c r="DT835" s="6"/>
      <c r="DU835" s="6"/>
      <c r="DV835" s="6"/>
      <c r="DW835" s="6"/>
      <c r="DX835" s="6"/>
      <c r="DY835" s="6"/>
      <c r="DZ835" s="6"/>
      <c r="EA835" s="6"/>
      <c r="EB835" s="6"/>
      <c r="EC835" s="6"/>
      <c r="ED835" s="6"/>
      <c r="EE835" s="6"/>
      <c r="EF835" s="6"/>
      <c r="EG835" s="6"/>
    </row>
    <row r="836" ht="13.5" customHeight="1">
      <c r="A836" s="6"/>
      <c r="B836" s="2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7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8"/>
      <c r="AE836" s="8"/>
      <c r="AF836" s="8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  <c r="BT836" s="6"/>
      <c r="BU836" s="6"/>
      <c r="BV836" s="6"/>
      <c r="BW836" s="6"/>
      <c r="BX836" s="6"/>
      <c r="BY836" s="6"/>
      <c r="BZ836" s="6"/>
      <c r="CA836" s="6"/>
      <c r="CB836" s="6"/>
      <c r="CC836" s="6"/>
      <c r="CD836" s="6"/>
      <c r="CE836" s="6"/>
      <c r="CF836" s="6"/>
      <c r="CG836" s="6"/>
      <c r="CH836" s="6"/>
      <c r="CI836" s="6"/>
      <c r="CJ836" s="6"/>
      <c r="CK836" s="6"/>
      <c r="CL836" s="6"/>
      <c r="CM836" s="6"/>
      <c r="CN836" s="6"/>
      <c r="CO836" s="6"/>
      <c r="CP836" s="6"/>
      <c r="CQ836" s="6"/>
      <c r="CR836" s="6"/>
      <c r="CS836" s="6"/>
      <c r="CT836" s="6"/>
      <c r="CU836" s="6"/>
      <c r="CV836" s="6"/>
      <c r="CW836" s="6"/>
      <c r="CX836" s="6"/>
      <c r="CY836" s="6"/>
      <c r="CZ836" s="6"/>
      <c r="DA836" s="6"/>
      <c r="DB836" s="6"/>
      <c r="DC836" s="6"/>
      <c r="DD836" s="6"/>
      <c r="DE836" s="6"/>
      <c r="DF836" s="6"/>
      <c r="DG836" s="6"/>
      <c r="DH836" s="6"/>
      <c r="DI836" s="9"/>
      <c r="DJ836" s="9"/>
      <c r="DK836" s="9"/>
      <c r="DL836" s="9"/>
      <c r="DM836" s="9"/>
      <c r="DN836" s="9"/>
      <c r="DO836" s="9"/>
      <c r="DP836" s="9"/>
      <c r="DQ836" s="9"/>
      <c r="DR836" s="6"/>
      <c r="DS836" s="6"/>
      <c r="DT836" s="6"/>
      <c r="DU836" s="6"/>
      <c r="DV836" s="6"/>
      <c r="DW836" s="6"/>
      <c r="DX836" s="6"/>
      <c r="DY836" s="6"/>
      <c r="DZ836" s="6"/>
      <c r="EA836" s="6"/>
      <c r="EB836" s="6"/>
      <c r="EC836" s="6"/>
      <c r="ED836" s="6"/>
      <c r="EE836" s="6"/>
      <c r="EF836" s="6"/>
      <c r="EG836" s="6"/>
    </row>
    <row r="837" ht="13.5" customHeight="1">
      <c r="A837" s="6"/>
      <c r="B837" s="2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7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8"/>
      <c r="AE837" s="8"/>
      <c r="AF837" s="8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  <c r="BT837" s="6"/>
      <c r="BU837" s="6"/>
      <c r="BV837" s="6"/>
      <c r="BW837" s="6"/>
      <c r="BX837" s="6"/>
      <c r="BY837" s="6"/>
      <c r="BZ837" s="6"/>
      <c r="CA837" s="6"/>
      <c r="CB837" s="6"/>
      <c r="CC837" s="6"/>
      <c r="CD837" s="6"/>
      <c r="CE837" s="6"/>
      <c r="CF837" s="6"/>
      <c r="CG837" s="6"/>
      <c r="CH837" s="6"/>
      <c r="CI837" s="6"/>
      <c r="CJ837" s="6"/>
      <c r="CK837" s="6"/>
      <c r="CL837" s="6"/>
      <c r="CM837" s="6"/>
      <c r="CN837" s="6"/>
      <c r="CO837" s="6"/>
      <c r="CP837" s="6"/>
      <c r="CQ837" s="6"/>
      <c r="CR837" s="6"/>
      <c r="CS837" s="6"/>
      <c r="CT837" s="6"/>
      <c r="CU837" s="6"/>
      <c r="CV837" s="6"/>
      <c r="CW837" s="6"/>
      <c r="CX837" s="6"/>
      <c r="CY837" s="6"/>
      <c r="CZ837" s="6"/>
      <c r="DA837" s="6"/>
      <c r="DB837" s="6"/>
      <c r="DC837" s="6"/>
      <c r="DD837" s="6"/>
      <c r="DE837" s="6"/>
      <c r="DF837" s="6"/>
      <c r="DG837" s="6"/>
      <c r="DH837" s="6"/>
      <c r="DI837" s="9"/>
      <c r="DJ837" s="9"/>
      <c r="DK837" s="9"/>
      <c r="DL837" s="9"/>
      <c r="DM837" s="9"/>
      <c r="DN837" s="9"/>
      <c r="DO837" s="9"/>
      <c r="DP837" s="9"/>
      <c r="DQ837" s="9"/>
      <c r="DR837" s="6"/>
      <c r="DS837" s="6"/>
      <c r="DT837" s="6"/>
      <c r="DU837" s="6"/>
      <c r="DV837" s="6"/>
      <c r="DW837" s="6"/>
      <c r="DX837" s="6"/>
      <c r="DY837" s="6"/>
      <c r="DZ837" s="6"/>
      <c r="EA837" s="6"/>
      <c r="EB837" s="6"/>
      <c r="EC837" s="6"/>
      <c r="ED837" s="6"/>
      <c r="EE837" s="6"/>
      <c r="EF837" s="6"/>
      <c r="EG837" s="6"/>
    </row>
    <row r="838" ht="13.5" customHeight="1">
      <c r="A838" s="6"/>
      <c r="B838" s="2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7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8"/>
      <c r="AE838" s="8"/>
      <c r="AF838" s="8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  <c r="BT838" s="6"/>
      <c r="BU838" s="6"/>
      <c r="BV838" s="6"/>
      <c r="BW838" s="6"/>
      <c r="BX838" s="6"/>
      <c r="BY838" s="6"/>
      <c r="BZ838" s="6"/>
      <c r="CA838" s="6"/>
      <c r="CB838" s="6"/>
      <c r="CC838" s="6"/>
      <c r="CD838" s="6"/>
      <c r="CE838" s="6"/>
      <c r="CF838" s="6"/>
      <c r="CG838" s="6"/>
      <c r="CH838" s="6"/>
      <c r="CI838" s="6"/>
      <c r="CJ838" s="6"/>
      <c r="CK838" s="6"/>
      <c r="CL838" s="6"/>
      <c r="CM838" s="6"/>
      <c r="CN838" s="6"/>
      <c r="CO838" s="6"/>
      <c r="CP838" s="6"/>
      <c r="CQ838" s="6"/>
      <c r="CR838" s="6"/>
      <c r="CS838" s="6"/>
      <c r="CT838" s="6"/>
      <c r="CU838" s="6"/>
      <c r="CV838" s="6"/>
      <c r="CW838" s="6"/>
      <c r="CX838" s="6"/>
      <c r="CY838" s="6"/>
      <c r="CZ838" s="6"/>
      <c r="DA838" s="6"/>
      <c r="DB838" s="6"/>
      <c r="DC838" s="6"/>
      <c r="DD838" s="6"/>
      <c r="DE838" s="6"/>
      <c r="DF838" s="6"/>
      <c r="DG838" s="6"/>
      <c r="DH838" s="6"/>
      <c r="DI838" s="9"/>
      <c r="DJ838" s="9"/>
      <c r="DK838" s="9"/>
      <c r="DL838" s="9"/>
      <c r="DM838" s="9"/>
      <c r="DN838" s="9"/>
      <c r="DO838" s="9"/>
      <c r="DP838" s="9"/>
      <c r="DQ838" s="9"/>
      <c r="DR838" s="6"/>
      <c r="DS838" s="6"/>
      <c r="DT838" s="6"/>
      <c r="DU838" s="6"/>
      <c r="DV838" s="6"/>
      <c r="DW838" s="6"/>
      <c r="DX838" s="6"/>
      <c r="DY838" s="6"/>
      <c r="DZ838" s="6"/>
      <c r="EA838" s="6"/>
      <c r="EB838" s="6"/>
      <c r="EC838" s="6"/>
      <c r="ED838" s="6"/>
      <c r="EE838" s="6"/>
      <c r="EF838" s="6"/>
      <c r="EG838" s="6"/>
    </row>
    <row r="839" ht="13.5" customHeight="1">
      <c r="A839" s="6"/>
      <c r="B839" s="2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7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8"/>
      <c r="AE839" s="8"/>
      <c r="AF839" s="8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  <c r="BT839" s="6"/>
      <c r="BU839" s="6"/>
      <c r="BV839" s="6"/>
      <c r="BW839" s="6"/>
      <c r="BX839" s="6"/>
      <c r="BY839" s="6"/>
      <c r="BZ839" s="6"/>
      <c r="CA839" s="6"/>
      <c r="CB839" s="6"/>
      <c r="CC839" s="6"/>
      <c r="CD839" s="6"/>
      <c r="CE839" s="6"/>
      <c r="CF839" s="6"/>
      <c r="CG839" s="6"/>
      <c r="CH839" s="6"/>
      <c r="CI839" s="6"/>
      <c r="CJ839" s="6"/>
      <c r="CK839" s="6"/>
      <c r="CL839" s="6"/>
      <c r="CM839" s="6"/>
      <c r="CN839" s="6"/>
      <c r="CO839" s="6"/>
      <c r="CP839" s="6"/>
      <c r="CQ839" s="6"/>
      <c r="CR839" s="6"/>
      <c r="CS839" s="6"/>
      <c r="CT839" s="6"/>
      <c r="CU839" s="6"/>
      <c r="CV839" s="6"/>
      <c r="CW839" s="6"/>
      <c r="CX839" s="6"/>
      <c r="CY839" s="6"/>
      <c r="CZ839" s="6"/>
      <c r="DA839" s="6"/>
      <c r="DB839" s="6"/>
      <c r="DC839" s="6"/>
      <c r="DD839" s="6"/>
      <c r="DE839" s="6"/>
      <c r="DF839" s="6"/>
      <c r="DG839" s="6"/>
      <c r="DH839" s="6"/>
      <c r="DI839" s="9"/>
      <c r="DJ839" s="9"/>
      <c r="DK839" s="9"/>
      <c r="DL839" s="9"/>
      <c r="DM839" s="9"/>
      <c r="DN839" s="9"/>
      <c r="DO839" s="9"/>
      <c r="DP839" s="9"/>
      <c r="DQ839" s="9"/>
      <c r="DR839" s="6"/>
      <c r="DS839" s="6"/>
      <c r="DT839" s="6"/>
      <c r="DU839" s="6"/>
      <c r="DV839" s="6"/>
      <c r="DW839" s="6"/>
      <c r="DX839" s="6"/>
      <c r="DY839" s="6"/>
      <c r="DZ839" s="6"/>
      <c r="EA839" s="6"/>
      <c r="EB839" s="6"/>
      <c r="EC839" s="6"/>
      <c r="ED839" s="6"/>
      <c r="EE839" s="6"/>
      <c r="EF839" s="6"/>
      <c r="EG839" s="6"/>
    </row>
    <row r="840" ht="13.5" customHeight="1">
      <c r="A840" s="6"/>
      <c r="B840" s="2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7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8"/>
      <c r="AE840" s="8"/>
      <c r="AF840" s="8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  <c r="BT840" s="6"/>
      <c r="BU840" s="6"/>
      <c r="BV840" s="6"/>
      <c r="BW840" s="6"/>
      <c r="BX840" s="6"/>
      <c r="BY840" s="6"/>
      <c r="BZ840" s="6"/>
      <c r="CA840" s="6"/>
      <c r="CB840" s="6"/>
      <c r="CC840" s="6"/>
      <c r="CD840" s="6"/>
      <c r="CE840" s="6"/>
      <c r="CF840" s="6"/>
      <c r="CG840" s="6"/>
      <c r="CH840" s="6"/>
      <c r="CI840" s="6"/>
      <c r="CJ840" s="6"/>
      <c r="CK840" s="6"/>
      <c r="CL840" s="6"/>
      <c r="CM840" s="6"/>
      <c r="CN840" s="6"/>
      <c r="CO840" s="6"/>
      <c r="CP840" s="6"/>
      <c r="CQ840" s="6"/>
      <c r="CR840" s="6"/>
      <c r="CS840" s="6"/>
      <c r="CT840" s="6"/>
      <c r="CU840" s="6"/>
      <c r="CV840" s="6"/>
      <c r="CW840" s="6"/>
      <c r="CX840" s="6"/>
      <c r="CY840" s="6"/>
      <c r="CZ840" s="6"/>
      <c r="DA840" s="6"/>
      <c r="DB840" s="6"/>
      <c r="DC840" s="6"/>
      <c r="DD840" s="6"/>
      <c r="DE840" s="6"/>
      <c r="DF840" s="6"/>
      <c r="DG840" s="6"/>
      <c r="DH840" s="6"/>
      <c r="DI840" s="9"/>
      <c r="DJ840" s="9"/>
      <c r="DK840" s="9"/>
      <c r="DL840" s="9"/>
      <c r="DM840" s="9"/>
      <c r="DN840" s="9"/>
      <c r="DO840" s="9"/>
      <c r="DP840" s="9"/>
      <c r="DQ840" s="9"/>
      <c r="DR840" s="6"/>
      <c r="DS840" s="6"/>
      <c r="DT840" s="6"/>
      <c r="DU840" s="6"/>
      <c r="DV840" s="6"/>
      <c r="DW840" s="6"/>
      <c r="DX840" s="6"/>
      <c r="DY840" s="6"/>
      <c r="DZ840" s="6"/>
      <c r="EA840" s="6"/>
      <c r="EB840" s="6"/>
      <c r="EC840" s="6"/>
      <c r="ED840" s="6"/>
      <c r="EE840" s="6"/>
      <c r="EF840" s="6"/>
      <c r="EG840" s="6"/>
    </row>
    <row r="841" ht="13.5" customHeight="1">
      <c r="A841" s="6"/>
      <c r="B841" s="2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7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8"/>
      <c r="AE841" s="8"/>
      <c r="AF841" s="8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  <c r="BT841" s="6"/>
      <c r="BU841" s="6"/>
      <c r="BV841" s="6"/>
      <c r="BW841" s="6"/>
      <c r="BX841" s="6"/>
      <c r="BY841" s="6"/>
      <c r="BZ841" s="6"/>
      <c r="CA841" s="6"/>
      <c r="CB841" s="6"/>
      <c r="CC841" s="6"/>
      <c r="CD841" s="6"/>
      <c r="CE841" s="6"/>
      <c r="CF841" s="6"/>
      <c r="CG841" s="6"/>
      <c r="CH841" s="6"/>
      <c r="CI841" s="6"/>
      <c r="CJ841" s="6"/>
      <c r="CK841" s="6"/>
      <c r="CL841" s="6"/>
      <c r="CM841" s="6"/>
      <c r="CN841" s="6"/>
      <c r="CO841" s="6"/>
      <c r="CP841" s="6"/>
      <c r="CQ841" s="6"/>
      <c r="CR841" s="6"/>
      <c r="CS841" s="6"/>
      <c r="CT841" s="6"/>
      <c r="CU841" s="6"/>
      <c r="CV841" s="6"/>
      <c r="CW841" s="6"/>
      <c r="CX841" s="6"/>
      <c r="CY841" s="6"/>
      <c r="CZ841" s="6"/>
      <c r="DA841" s="6"/>
      <c r="DB841" s="6"/>
      <c r="DC841" s="6"/>
      <c r="DD841" s="6"/>
      <c r="DE841" s="6"/>
      <c r="DF841" s="6"/>
      <c r="DG841" s="6"/>
      <c r="DH841" s="6"/>
      <c r="DI841" s="9"/>
      <c r="DJ841" s="9"/>
      <c r="DK841" s="9"/>
      <c r="DL841" s="9"/>
      <c r="DM841" s="9"/>
      <c r="DN841" s="9"/>
      <c r="DO841" s="9"/>
      <c r="DP841" s="9"/>
      <c r="DQ841" s="9"/>
      <c r="DR841" s="6"/>
      <c r="DS841" s="6"/>
      <c r="DT841" s="6"/>
      <c r="DU841" s="6"/>
      <c r="DV841" s="6"/>
      <c r="DW841" s="6"/>
      <c r="DX841" s="6"/>
      <c r="DY841" s="6"/>
      <c r="DZ841" s="6"/>
      <c r="EA841" s="6"/>
      <c r="EB841" s="6"/>
      <c r="EC841" s="6"/>
      <c r="ED841" s="6"/>
      <c r="EE841" s="6"/>
      <c r="EF841" s="6"/>
      <c r="EG841" s="6"/>
    </row>
    <row r="842" ht="13.5" customHeight="1">
      <c r="A842" s="6"/>
      <c r="B842" s="2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7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8"/>
      <c r="AE842" s="8"/>
      <c r="AF842" s="8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  <c r="BT842" s="6"/>
      <c r="BU842" s="6"/>
      <c r="BV842" s="6"/>
      <c r="BW842" s="6"/>
      <c r="BX842" s="6"/>
      <c r="BY842" s="6"/>
      <c r="BZ842" s="6"/>
      <c r="CA842" s="6"/>
      <c r="CB842" s="6"/>
      <c r="CC842" s="6"/>
      <c r="CD842" s="6"/>
      <c r="CE842" s="6"/>
      <c r="CF842" s="6"/>
      <c r="CG842" s="6"/>
      <c r="CH842" s="6"/>
      <c r="CI842" s="6"/>
      <c r="CJ842" s="6"/>
      <c r="CK842" s="6"/>
      <c r="CL842" s="6"/>
      <c r="CM842" s="6"/>
      <c r="CN842" s="6"/>
      <c r="CO842" s="6"/>
      <c r="CP842" s="6"/>
      <c r="CQ842" s="6"/>
      <c r="CR842" s="6"/>
      <c r="CS842" s="6"/>
      <c r="CT842" s="6"/>
      <c r="CU842" s="6"/>
      <c r="CV842" s="6"/>
      <c r="CW842" s="6"/>
      <c r="CX842" s="6"/>
      <c r="CY842" s="6"/>
      <c r="CZ842" s="6"/>
      <c r="DA842" s="6"/>
      <c r="DB842" s="6"/>
      <c r="DC842" s="6"/>
      <c r="DD842" s="6"/>
      <c r="DE842" s="6"/>
      <c r="DF842" s="6"/>
      <c r="DG842" s="6"/>
      <c r="DH842" s="6"/>
      <c r="DI842" s="9"/>
      <c r="DJ842" s="9"/>
      <c r="DK842" s="9"/>
      <c r="DL842" s="9"/>
      <c r="DM842" s="9"/>
      <c r="DN842" s="9"/>
      <c r="DO842" s="9"/>
      <c r="DP842" s="9"/>
      <c r="DQ842" s="9"/>
      <c r="DR842" s="6"/>
      <c r="DS842" s="6"/>
      <c r="DT842" s="6"/>
      <c r="DU842" s="6"/>
      <c r="DV842" s="6"/>
      <c r="DW842" s="6"/>
      <c r="DX842" s="6"/>
      <c r="DY842" s="6"/>
      <c r="DZ842" s="6"/>
      <c r="EA842" s="6"/>
      <c r="EB842" s="6"/>
      <c r="EC842" s="6"/>
      <c r="ED842" s="6"/>
      <c r="EE842" s="6"/>
      <c r="EF842" s="6"/>
      <c r="EG842" s="6"/>
    </row>
    <row r="843" ht="13.5" customHeight="1">
      <c r="A843" s="6"/>
      <c r="B843" s="2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7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8"/>
      <c r="AE843" s="8"/>
      <c r="AF843" s="8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  <c r="BT843" s="6"/>
      <c r="BU843" s="6"/>
      <c r="BV843" s="6"/>
      <c r="BW843" s="6"/>
      <c r="BX843" s="6"/>
      <c r="BY843" s="6"/>
      <c r="BZ843" s="6"/>
      <c r="CA843" s="6"/>
      <c r="CB843" s="6"/>
      <c r="CC843" s="6"/>
      <c r="CD843" s="6"/>
      <c r="CE843" s="6"/>
      <c r="CF843" s="6"/>
      <c r="CG843" s="6"/>
      <c r="CH843" s="6"/>
      <c r="CI843" s="6"/>
      <c r="CJ843" s="6"/>
      <c r="CK843" s="6"/>
      <c r="CL843" s="6"/>
      <c r="CM843" s="6"/>
      <c r="CN843" s="6"/>
      <c r="CO843" s="6"/>
      <c r="CP843" s="6"/>
      <c r="CQ843" s="6"/>
      <c r="CR843" s="6"/>
      <c r="CS843" s="6"/>
      <c r="CT843" s="6"/>
      <c r="CU843" s="6"/>
      <c r="CV843" s="6"/>
      <c r="CW843" s="6"/>
      <c r="CX843" s="6"/>
      <c r="CY843" s="6"/>
      <c r="CZ843" s="6"/>
      <c r="DA843" s="6"/>
      <c r="DB843" s="6"/>
      <c r="DC843" s="6"/>
      <c r="DD843" s="6"/>
      <c r="DE843" s="6"/>
      <c r="DF843" s="6"/>
      <c r="DG843" s="6"/>
      <c r="DH843" s="6"/>
      <c r="DI843" s="9"/>
      <c r="DJ843" s="9"/>
      <c r="DK843" s="9"/>
      <c r="DL843" s="9"/>
      <c r="DM843" s="9"/>
      <c r="DN843" s="9"/>
      <c r="DO843" s="9"/>
      <c r="DP843" s="9"/>
      <c r="DQ843" s="9"/>
      <c r="DR843" s="6"/>
      <c r="DS843" s="6"/>
      <c r="DT843" s="6"/>
      <c r="DU843" s="6"/>
      <c r="DV843" s="6"/>
      <c r="DW843" s="6"/>
      <c r="DX843" s="6"/>
      <c r="DY843" s="6"/>
      <c r="DZ843" s="6"/>
      <c r="EA843" s="6"/>
      <c r="EB843" s="6"/>
      <c r="EC843" s="6"/>
      <c r="ED843" s="6"/>
      <c r="EE843" s="6"/>
      <c r="EF843" s="6"/>
      <c r="EG843" s="6"/>
    </row>
    <row r="844" ht="13.5" customHeight="1">
      <c r="A844" s="6"/>
      <c r="B844" s="2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7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8"/>
      <c r="AE844" s="8"/>
      <c r="AF844" s="8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  <c r="BT844" s="6"/>
      <c r="BU844" s="6"/>
      <c r="BV844" s="6"/>
      <c r="BW844" s="6"/>
      <c r="BX844" s="6"/>
      <c r="BY844" s="6"/>
      <c r="BZ844" s="6"/>
      <c r="CA844" s="6"/>
      <c r="CB844" s="6"/>
      <c r="CC844" s="6"/>
      <c r="CD844" s="6"/>
      <c r="CE844" s="6"/>
      <c r="CF844" s="6"/>
      <c r="CG844" s="6"/>
      <c r="CH844" s="6"/>
      <c r="CI844" s="6"/>
      <c r="CJ844" s="6"/>
      <c r="CK844" s="6"/>
      <c r="CL844" s="6"/>
      <c r="CM844" s="6"/>
      <c r="CN844" s="6"/>
      <c r="CO844" s="6"/>
      <c r="CP844" s="6"/>
      <c r="CQ844" s="6"/>
      <c r="CR844" s="6"/>
      <c r="CS844" s="6"/>
      <c r="CT844" s="6"/>
      <c r="CU844" s="6"/>
      <c r="CV844" s="6"/>
      <c r="CW844" s="6"/>
      <c r="CX844" s="6"/>
      <c r="CY844" s="6"/>
      <c r="CZ844" s="6"/>
      <c r="DA844" s="6"/>
      <c r="DB844" s="6"/>
      <c r="DC844" s="6"/>
      <c r="DD844" s="6"/>
      <c r="DE844" s="6"/>
      <c r="DF844" s="6"/>
      <c r="DG844" s="6"/>
      <c r="DH844" s="6"/>
      <c r="DI844" s="9"/>
      <c r="DJ844" s="9"/>
      <c r="DK844" s="9"/>
      <c r="DL844" s="9"/>
      <c r="DM844" s="9"/>
      <c r="DN844" s="9"/>
      <c r="DO844" s="9"/>
      <c r="DP844" s="9"/>
      <c r="DQ844" s="9"/>
      <c r="DR844" s="6"/>
      <c r="DS844" s="6"/>
      <c r="DT844" s="6"/>
      <c r="DU844" s="6"/>
      <c r="DV844" s="6"/>
      <c r="DW844" s="6"/>
      <c r="DX844" s="6"/>
      <c r="DY844" s="6"/>
      <c r="DZ844" s="6"/>
      <c r="EA844" s="6"/>
      <c r="EB844" s="6"/>
      <c r="EC844" s="6"/>
      <c r="ED844" s="6"/>
      <c r="EE844" s="6"/>
      <c r="EF844" s="6"/>
      <c r="EG844" s="6"/>
    </row>
    <row r="845" ht="13.5" customHeight="1">
      <c r="A845" s="6"/>
      <c r="B845" s="2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7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8"/>
      <c r="AE845" s="8"/>
      <c r="AF845" s="8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  <c r="BT845" s="6"/>
      <c r="BU845" s="6"/>
      <c r="BV845" s="6"/>
      <c r="BW845" s="6"/>
      <c r="BX845" s="6"/>
      <c r="BY845" s="6"/>
      <c r="BZ845" s="6"/>
      <c r="CA845" s="6"/>
      <c r="CB845" s="6"/>
      <c r="CC845" s="6"/>
      <c r="CD845" s="6"/>
      <c r="CE845" s="6"/>
      <c r="CF845" s="6"/>
      <c r="CG845" s="6"/>
      <c r="CH845" s="6"/>
      <c r="CI845" s="6"/>
      <c r="CJ845" s="6"/>
      <c r="CK845" s="6"/>
      <c r="CL845" s="6"/>
      <c r="CM845" s="6"/>
      <c r="CN845" s="6"/>
      <c r="CO845" s="6"/>
      <c r="CP845" s="6"/>
      <c r="CQ845" s="6"/>
      <c r="CR845" s="6"/>
      <c r="CS845" s="6"/>
      <c r="CT845" s="6"/>
      <c r="CU845" s="6"/>
      <c r="CV845" s="6"/>
      <c r="CW845" s="6"/>
      <c r="CX845" s="6"/>
      <c r="CY845" s="6"/>
      <c r="CZ845" s="6"/>
      <c r="DA845" s="6"/>
      <c r="DB845" s="6"/>
      <c r="DC845" s="6"/>
      <c r="DD845" s="6"/>
      <c r="DE845" s="6"/>
      <c r="DF845" s="6"/>
      <c r="DG845" s="6"/>
      <c r="DH845" s="6"/>
      <c r="DI845" s="9"/>
      <c r="DJ845" s="9"/>
      <c r="DK845" s="9"/>
      <c r="DL845" s="9"/>
      <c r="DM845" s="9"/>
      <c r="DN845" s="9"/>
      <c r="DO845" s="9"/>
      <c r="DP845" s="9"/>
      <c r="DQ845" s="9"/>
      <c r="DR845" s="6"/>
      <c r="DS845" s="6"/>
      <c r="DT845" s="6"/>
      <c r="DU845" s="6"/>
      <c r="DV845" s="6"/>
      <c r="DW845" s="6"/>
      <c r="DX845" s="6"/>
      <c r="DY845" s="6"/>
      <c r="DZ845" s="6"/>
      <c r="EA845" s="6"/>
      <c r="EB845" s="6"/>
      <c r="EC845" s="6"/>
      <c r="ED845" s="6"/>
      <c r="EE845" s="6"/>
      <c r="EF845" s="6"/>
      <c r="EG845" s="6"/>
    </row>
    <row r="846" ht="13.5" customHeight="1">
      <c r="A846" s="6"/>
      <c r="B846" s="2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7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8"/>
      <c r="AE846" s="8"/>
      <c r="AF846" s="8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  <c r="BT846" s="6"/>
      <c r="BU846" s="6"/>
      <c r="BV846" s="6"/>
      <c r="BW846" s="6"/>
      <c r="BX846" s="6"/>
      <c r="BY846" s="6"/>
      <c r="BZ846" s="6"/>
      <c r="CA846" s="6"/>
      <c r="CB846" s="6"/>
      <c r="CC846" s="6"/>
      <c r="CD846" s="6"/>
      <c r="CE846" s="6"/>
      <c r="CF846" s="6"/>
      <c r="CG846" s="6"/>
      <c r="CH846" s="6"/>
      <c r="CI846" s="6"/>
      <c r="CJ846" s="6"/>
      <c r="CK846" s="6"/>
      <c r="CL846" s="6"/>
      <c r="CM846" s="6"/>
      <c r="CN846" s="6"/>
      <c r="CO846" s="6"/>
      <c r="CP846" s="6"/>
      <c r="CQ846" s="6"/>
      <c r="CR846" s="6"/>
      <c r="CS846" s="6"/>
      <c r="CT846" s="6"/>
      <c r="CU846" s="6"/>
      <c r="CV846" s="6"/>
      <c r="CW846" s="6"/>
      <c r="CX846" s="6"/>
      <c r="CY846" s="6"/>
      <c r="CZ846" s="6"/>
      <c r="DA846" s="6"/>
      <c r="DB846" s="6"/>
      <c r="DC846" s="6"/>
      <c r="DD846" s="6"/>
      <c r="DE846" s="6"/>
      <c r="DF846" s="6"/>
      <c r="DG846" s="6"/>
      <c r="DH846" s="6"/>
      <c r="DI846" s="9"/>
      <c r="DJ846" s="9"/>
      <c r="DK846" s="9"/>
      <c r="DL846" s="9"/>
      <c r="DM846" s="9"/>
      <c r="DN846" s="9"/>
      <c r="DO846" s="9"/>
      <c r="DP846" s="9"/>
      <c r="DQ846" s="9"/>
      <c r="DR846" s="6"/>
      <c r="DS846" s="6"/>
      <c r="DT846" s="6"/>
      <c r="DU846" s="6"/>
      <c r="DV846" s="6"/>
      <c r="DW846" s="6"/>
      <c r="DX846" s="6"/>
      <c r="DY846" s="6"/>
      <c r="DZ846" s="6"/>
      <c r="EA846" s="6"/>
      <c r="EB846" s="6"/>
      <c r="EC846" s="6"/>
      <c r="ED846" s="6"/>
      <c r="EE846" s="6"/>
      <c r="EF846" s="6"/>
      <c r="EG846" s="6"/>
    </row>
    <row r="847" ht="13.5" customHeight="1">
      <c r="A847" s="6"/>
      <c r="B847" s="2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7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8"/>
      <c r="AE847" s="8"/>
      <c r="AF847" s="8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  <c r="BT847" s="6"/>
      <c r="BU847" s="6"/>
      <c r="BV847" s="6"/>
      <c r="BW847" s="6"/>
      <c r="BX847" s="6"/>
      <c r="BY847" s="6"/>
      <c r="BZ847" s="6"/>
      <c r="CA847" s="6"/>
      <c r="CB847" s="6"/>
      <c r="CC847" s="6"/>
      <c r="CD847" s="6"/>
      <c r="CE847" s="6"/>
      <c r="CF847" s="6"/>
      <c r="CG847" s="6"/>
      <c r="CH847" s="6"/>
      <c r="CI847" s="6"/>
      <c r="CJ847" s="6"/>
      <c r="CK847" s="6"/>
      <c r="CL847" s="6"/>
      <c r="CM847" s="6"/>
      <c r="CN847" s="6"/>
      <c r="CO847" s="6"/>
      <c r="CP847" s="6"/>
      <c r="CQ847" s="6"/>
      <c r="CR847" s="6"/>
      <c r="CS847" s="6"/>
      <c r="CT847" s="6"/>
      <c r="CU847" s="6"/>
      <c r="CV847" s="6"/>
      <c r="CW847" s="6"/>
      <c r="CX847" s="6"/>
      <c r="CY847" s="6"/>
      <c r="CZ847" s="6"/>
      <c r="DA847" s="6"/>
      <c r="DB847" s="6"/>
      <c r="DC847" s="6"/>
      <c r="DD847" s="6"/>
      <c r="DE847" s="6"/>
      <c r="DF847" s="6"/>
      <c r="DG847" s="6"/>
      <c r="DH847" s="6"/>
      <c r="DI847" s="9"/>
      <c r="DJ847" s="9"/>
      <c r="DK847" s="9"/>
      <c r="DL847" s="9"/>
      <c r="DM847" s="9"/>
      <c r="DN847" s="9"/>
      <c r="DO847" s="9"/>
      <c r="DP847" s="9"/>
      <c r="DQ847" s="9"/>
      <c r="DR847" s="6"/>
      <c r="DS847" s="6"/>
      <c r="DT847" s="6"/>
      <c r="DU847" s="6"/>
      <c r="DV847" s="6"/>
      <c r="DW847" s="6"/>
      <c r="DX847" s="6"/>
      <c r="DY847" s="6"/>
      <c r="DZ847" s="6"/>
      <c r="EA847" s="6"/>
      <c r="EB847" s="6"/>
      <c r="EC847" s="6"/>
      <c r="ED847" s="6"/>
      <c r="EE847" s="6"/>
      <c r="EF847" s="6"/>
      <c r="EG847" s="6"/>
    </row>
    <row r="848" ht="13.5" customHeight="1">
      <c r="A848" s="6"/>
      <c r="B848" s="2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7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8"/>
      <c r="AE848" s="8"/>
      <c r="AF848" s="8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  <c r="BT848" s="6"/>
      <c r="BU848" s="6"/>
      <c r="BV848" s="6"/>
      <c r="BW848" s="6"/>
      <c r="BX848" s="6"/>
      <c r="BY848" s="6"/>
      <c r="BZ848" s="6"/>
      <c r="CA848" s="6"/>
      <c r="CB848" s="6"/>
      <c r="CC848" s="6"/>
      <c r="CD848" s="6"/>
      <c r="CE848" s="6"/>
      <c r="CF848" s="6"/>
      <c r="CG848" s="6"/>
      <c r="CH848" s="6"/>
      <c r="CI848" s="6"/>
      <c r="CJ848" s="6"/>
      <c r="CK848" s="6"/>
      <c r="CL848" s="6"/>
      <c r="CM848" s="6"/>
      <c r="CN848" s="6"/>
      <c r="CO848" s="6"/>
      <c r="CP848" s="6"/>
      <c r="CQ848" s="6"/>
      <c r="CR848" s="6"/>
      <c r="CS848" s="6"/>
      <c r="CT848" s="6"/>
      <c r="CU848" s="6"/>
      <c r="CV848" s="6"/>
      <c r="CW848" s="6"/>
      <c r="CX848" s="6"/>
      <c r="CY848" s="6"/>
      <c r="CZ848" s="6"/>
      <c r="DA848" s="6"/>
      <c r="DB848" s="6"/>
      <c r="DC848" s="6"/>
      <c r="DD848" s="6"/>
      <c r="DE848" s="6"/>
      <c r="DF848" s="6"/>
      <c r="DG848" s="6"/>
      <c r="DH848" s="6"/>
      <c r="DI848" s="9"/>
      <c r="DJ848" s="9"/>
      <c r="DK848" s="9"/>
      <c r="DL848" s="9"/>
      <c r="DM848" s="9"/>
      <c r="DN848" s="9"/>
      <c r="DO848" s="9"/>
      <c r="DP848" s="9"/>
      <c r="DQ848" s="9"/>
      <c r="DR848" s="6"/>
      <c r="DS848" s="6"/>
      <c r="DT848" s="6"/>
      <c r="DU848" s="6"/>
      <c r="DV848" s="6"/>
      <c r="DW848" s="6"/>
      <c r="DX848" s="6"/>
      <c r="DY848" s="6"/>
      <c r="DZ848" s="6"/>
      <c r="EA848" s="6"/>
      <c r="EB848" s="6"/>
      <c r="EC848" s="6"/>
      <c r="ED848" s="6"/>
      <c r="EE848" s="6"/>
      <c r="EF848" s="6"/>
      <c r="EG848" s="6"/>
    </row>
    <row r="849" ht="13.5" customHeight="1">
      <c r="A849" s="6"/>
      <c r="B849" s="2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7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8"/>
      <c r="AE849" s="8"/>
      <c r="AF849" s="8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  <c r="BT849" s="6"/>
      <c r="BU849" s="6"/>
      <c r="BV849" s="6"/>
      <c r="BW849" s="6"/>
      <c r="BX849" s="6"/>
      <c r="BY849" s="6"/>
      <c r="BZ849" s="6"/>
      <c r="CA849" s="6"/>
      <c r="CB849" s="6"/>
      <c r="CC849" s="6"/>
      <c r="CD849" s="6"/>
      <c r="CE849" s="6"/>
      <c r="CF849" s="6"/>
      <c r="CG849" s="6"/>
      <c r="CH849" s="6"/>
      <c r="CI849" s="6"/>
      <c r="CJ849" s="6"/>
      <c r="CK849" s="6"/>
      <c r="CL849" s="6"/>
      <c r="CM849" s="6"/>
      <c r="CN849" s="6"/>
      <c r="CO849" s="6"/>
      <c r="CP849" s="6"/>
      <c r="CQ849" s="6"/>
      <c r="CR849" s="6"/>
      <c r="CS849" s="6"/>
      <c r="CT849" s="6"/>
      <c r="CU849" s="6"/>
      <c r="CV849" s="6"/>
      <c r="CW849" s="6"/>
      <c r="CX849" s="6"/>
      <c r="CY849" s="6"/>
      <c r="CZ849" s="6"/>
      <c r="DA849" s="6"/>
      <c r="DB849" s="6"/>
      <c r="DC849" s="6"/>
      <c r="DD849" s="6"/>
      <c r="DE849" s="6"/>
      <c r="DF849" s="6"/>
      <c r="DG849" s="6"/>
      <c r="DH849" s="6"/>
      <c r="DI849" s="9"/>
      <c r="DJ849" s="9"/>
      <c r="DK849" s="9"/>
      <c r="DL849" s="9"/>
      <c r="DM849" s="9"/>
      <c r="DN849" s="9"/>
      <c r="DO849" s="9"/>
      <c r="DP849" s="9"/>
      <c r="DQ849" s="9"/>
      <c r="DR849" s="6"/>
      <c r="DS849" s="6"/>
      <c r="DT849" s="6"/>
      <c r="DU849" s="6"/>
      <c r="DV849" s="6"/>
      <c r="DW849" s="6"/>
      <c r="DX849" s="6"/>
      <c r="DY849" s="6"/>
      <c r="DZ849" s="6"/>
      <c r="EA849" s="6"/>
      <c r="EB849" s="6"/>
      <c r="EC849" s="6"/>
      <c r="ED849" s="6"/>
      <c r="EE849" s="6"/>
      <c r="EF849" s="6"/>
      <c r="EG849" s="6"/>
    </row>
    <row r="850" ht="13.5" customHeight="1">
      <c r="A850" s="6"/>
      <c r="B850" s="2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7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8"/>
      <c r="AE850" s="8"/>
      <c r="AF850" s="8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  <c r="BT850" s="6"/>
      <c r="BU850" s="6"/>
      <c r="BV850" s="6"/>
      <c r="BW850" s="6"/>
      <c r="BX850" s="6"/>
      <c r="BY850" s="6"/>
      <c r="BZ850" s="6"/>
      <c r="CA850" s="6"/>
      <c r="CB850" s="6"/>
      <c r="CC850" s="6"/>
      <c r="CD850" s="6"/>
      <c r="CE850" s="6"/>
      <c r="CF850" s="6"/>
      <c r="CG850" s="6"/>
      <c r="CH850" s="6"/>
      <c r="CI850" s="6"/>
      <c r="CJ850" s="6"/>
      <c r="CK850" s="6"/>
      <c r="CL850" s="6"/>
      <c r="CM850" s="6"/>
      <c r="CN850" s="6"/>
      <c r="CO850" s="6"/>
      <c r="CP850" s="6"/>
      <c r="CQ850" s="6"/>
      <c r="CR850" s="6"/>
      <c r="CS850" s="6"/>
      <c r="CT850" s="6"/>
      <c r="CU850" s="6"/>
      <c r="CV850" s="6"/>
      <c r="CW850" s="6"/>
      <c r="CX850" s="6"/>
      <c r="CY850" s="6"/>
      <c r="CZ850" s="6"/>
      <c r="DA850" s="6"/>
      <c r="DB850" s="6"/>
      <c r="DC850" s="6"/>
      <c r="DD850" s="6"/>
      <c r="DE850" s="6"/>
      <c r="DF850" s="6"/>
      <c r="DG850" s="6"/>
      <c r="DH850" s="6"/>
      <c r="DI850" s="9"/>
      <c r="DJ850" s="9"/>
      <c r="DK850" s="9"/>
      <c r="DL850" s="9"/>
      <c r="DM850" s="9"/>
      <c r="DN850" s="9"/>
      <c r="DO850" s="9"/>
      <c r="DP850" s="9"/>
      <c r="DQ850" s="9"/>
      <c r="DR850" s="6"/>
      <c r="DS850" s="6"/>
      <c r="DT850" s="6"/>
      <c r="DU850" s="6"/>
      <c r="DV850" s="6"/>
      <c r="DW850" s="6"/>
      <c r="DX850" s="6"/>
      <c r="DY850" s="6"/>
      <c r="DZ850" s="6"/>
      <c r="EA850" s="6"/>
      <c r="EB850" s="6"/>
      <c r="EC850" s="6"/>
      <c r="ED850" s="6"/>
      <c r="EE850" s="6"/>
      <c r="EF850" s="6"/>
      <c r="EG850" s="6"/>
    </row>
    <row r="851" ht="13.5" customHeight="1">
      <c r="A851" s="6"/>
      <c r="B851" s="2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7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8"/>
      <c r="AE851" s="8"/>
      <c r="AF851" s="8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  <c r="BT851" s="6"/>
      <c r="BU851" s="6"/>
      <c r="BV851" s="6"/>
      <c r="BW851" s="6"/>
      <c r="BX851" s="6"/>
      <c r="BY851" s="6"/>
      <c r="BZ851" s="6"/>
      <c r="CA851" s="6"/>
      <c r="CB851" s="6"/>
      <c r="CC851" s="6"/>
      <c r="CD851" s="6"/>
      <c r="CE851" s="6"/>
      <c r="CF851" s="6"/>
      <c r="CG851" s="6"/>
      <c r="CH851" s="6"/>
      <c r="CI851" s="6"/>
      <c r="CJ851" s="6"/>
      <c r="CK851" s="6"/>
      <c r="CL851" s="6"/>
      <c r="CM851" s="6"/>
      <c r="CN851" s="6"/>
      <c r="CO851" s="6"/>
      <c r="CP851" s="6"/>
      <c r="CQ851" s="6"/>
      <c r="CR851" s="6"/>
      <c r="CS851" s="6"/>
      <c r="CT851" s="6"/>
      <c r="CU851" s="6"/>
      <c r="CV851" s="6"/>
      <c r="CW851" s="6"/>
      <c r="CX851" s="6"/>
      <c r="CY851" s="6"/>
      <c r="CZ851" s="6"/>
      <c r="DA851" s="6"/>
      <c r="DB851" s="6"/>
      <c r="DC851" s="6"/>
      <c r="DD851" s="6"/>
      <c r="DE851" s="6"/>
      <c r="DF851" s="6"/>
      <c r="DG851" s="6"/>
      <c r="DH851" s="6"/>
      <c r="DI851" s="9"/>
      <c r="DJ851" s="9"/>
      <c r="DK851" s="9"/>
      <c r="DL851" s="9"/>
      <c r="DM851" s="9"/>
      <c r="DN851" s="9"/>
      <c r="DO851" s="9"/>
      <c r="DP851" s="9"/>
      <c r="DQ851" s="9"/>
      <c r="DR851" s="6"/>
      <c r="DS851" s="6"/>
      <c r="DT851" s="6"/>
      <c r="DU851" s="6"/>
      <c r="DV851" s="6"/>
      <c r="DW851" s="6"/>
      <c r="DX851" s="6"/>
      <c r="DY851" s="6"/>
      <c r="DZ851" s="6"/>
      <c r="EA851" s="6"/>
      <c r="EB851" s="6"/>
      <c r="EC851" s="6"/>
      <c r="ED851" s="6"/>
      <c r="EE851" s="6"/>
      <c r="EF851" s="6"/>
      <c r="EG851" s="6"/>
    </row>
    <row r="852" ht="13.5" customHeight="1">
      <c r="A852" s="6"/>
      <c r="B852" s="2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7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8"/>
      <c r="AE852" s="8"/>
      <c r="AF852" s="8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  <c r="BT852" s="6"/>
      <c r="BU852" s="6"/>
      <c r="BV852" s="6"/>
      <c r="BW852" s="6"/>
      <c r="BX852" s="6"/>
      <c r="BY852" s="6"/>
      <c r="BZ852" s="6"/>
      <c r="CA852" s="6"/>
      <c r="CB852" s="6"/>
      <c r="CC852" s="6"/>
      <c r="CD852" s="6"/>
      <c r="CE852" s="6"/>
      <c r="CF852" s="6"/>
      <c r="CG852" s="6"/>
      <c r="CH852" s="6"/>
      <c r="CI852" s="6"/>
      <c r="CJ852" s="6"/>
      <c r="CK852" s="6"/>
      <c r="CL852" s="6"/>
      <c r="CM852" s="6"/>
      <c r="CN852" s="6"/>
      <c r="CO852" s="6"/>
      <c r="CP852" s="6"/>
      <c r="CQ852" s="6"/>
      <c r="CR852" s="6"/>
      <c r="CS852" s="6"/>
      <c r="CT852" s="6"/>
      <c r="CU852" s="6"/>
      <c r="CV852" s="6"/>
      <c r="CW852" s="6"/>
      <c r="CX852" s="6"/>
      <c r="CY852" s="6"/>
      <c r="CZ852" s="6"/>
      <c r="DA852" s="6"/>
      <c r="DB852" s="6"/>
      <c r="DC852" s="6"/>
      <c r="DD852" s="6"/>
      <c r="DE852" s="6"/>
      <c r="DF852" s="6"/>
      <c r="DG852" s="6"/>
      <c r="DH852" s="6"/>
      <c r="DI852" s="9"/>
      <c r="DJ852" s="9"/>
      <c r="DK852" s="9"/>
      <c r="DL852" s="9"/>
      <c r="DM852" s="9"/>
      <c r="DN852" s="9"/>
      <c r="DO852" s="9"/>
      <c r="DP852" s="9"/>
      <c r="DQ852" s="9"/>
      <c r="DR852" s="6"/>
      <c r="DS852" s="6"/>
      <c r="DT852" s="6"/>
      <c r="DU852" s="6"/>
      <c r="DV852" s="6"/>
      <c r="DW852" s="6"/>
      <c r="DX852" s="6"/>
      <c r="DY852" s="6"/>
      <c r="DZ852" s="6"/>
      <c r="EA852" s="6"/>
      <c r="EB852" s="6"/>
      <c r="EC852" s="6"/>
      <c r="ED852" s="6"/>
      <c r="EE852" s="6"/>
      <c r="EF852" s="6"/>
      <c r="EG852" s="6"/>
    </row>
    <row r="853" ht="13.5" customHeight="1">
      <c r="A853" s="6"/>
      <c r="B853" s="2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7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8"/>
      <c r="AE853" s="8"/>
      <c r="AF853" s="8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  <c r="BT853" s="6"/>
      <c r="BU853" s="6"/>
      <c r="BV853" s="6"/>
      <c r="BW853" s="6"/>
      <c r="BX853" s="6"/>
      <c r="BY853" s="6"/>
      <c r="BZ853" s="6"/>
      <c r="CA853" s="6"/>
      <c r="CB853" s="6"/>
      <c r="CC853" s="6"/>
      <c r="CD853" s="6"/>
      <c r="CE853" s="6"/>
      <c r="CF853" s="6"/>
      <c r="CG853" s="6"/>
      <c r="CH853" s="6"/>
      <c r="CI853" s="6"/>
      <c r="CJ853" s="6"/>
      <c r="CK853" s="6"/>
      <c r="CL853" s="6"/>
      <c r="CM853" s="6"/>
      <c r="CN853" s="6"/>
      <c r="CO853" s="6"/>
      <c r="CP853" s="6"/>
      <c r="CQ853" s="6"/>
      <c r="CR853" s="6"/>
      <c r="CS853" s="6"/>
      <c r="CT853" s="6"/>
      <c r="CU853" s="6"/>
      <c r="CV853" s="6"/>
      <c r="CW853" s="6"/>
      <c r="CX853" s="6"/>
      <c r="CY853" s="6"/>
      <c r="CZ853" s="6"/>
      <c r="DA853" s="6"/>
      <c r="DB853" s="6"/>
      <c r="DC853" s="6"/>
      <c r="DD853" s="6"/>
      <c r="DE853" s="6"/>
      <c r="DF853" s="6"/>
      <c r="DG853" s="6"/>
      <c r="DH853" s="6"/>
      <c r="DI853" s="9"/>
      <c r="DJ853" s="9"/>
      <c r="DK853" s="9"/>
      <c r="DL853" s="9"/>
      <c r="DM853" s="9"/>
      <c r="DN853" s="9"/>
      <c r="DO853" s="9"/>
      <c r="DP853" s="9"/>
      <c r="DQ853" s="9"/>
      <c r="DR853" s="6"/>
      <c r="DS853" s="6"/>
      <c r="DT853" s="6"/>
      <c r="DU853" s="6"/>
      <c r="DV853" s="6"/>
      <c r="DW853" s="6"/>
      <c r="DX853" s="6"/>
      <c r="DY853" s="6"/>
      <c r="DZ853" s="6"/>
      <c r="EA853" s="6"/>
      <c r="EB853" s="6"/>
      <c r="EC853" s="6"/>
      <c r="ED853" s="6"/>
      <c r="EE853" s="6"/>
      <c r="EF853" s="6"/>
      <c r="EG853" s="6"/>
    </row>
    <row r="854" ht="13.5" customHeight="1">
      <c r="A854" s="6"/>
      <c r="B854" s="2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7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8"/>
      <c r="AE854" s="8"/>
      <c r="AF854" s="8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  <c r="BT854" s="6"/>
      <c r="BU854" s="6"/>
      <c r="BV854" s="6"/>
      <c r="BW854" s="6"/>
      <c r="BX854" s="6"/>
      <c r="BY854" s="6"/>
      <c r="BZ854" s="6"/>
      <c r="CA854" s="6"/>
      <c r="CB854" s="6"/>
      <c r="CC854" s="6"/>
      <c r="CD854" s="6"/>
      <c r="CE854" s="6"/>
      <c r="CF854" s="6"/>
      <c r="CG854" s="6"/>
      <c r="CH854" s="6"/>
      <c r="CI854" s="6"/>
      <c r="CJ854" s="6"/>
      <c r="CK854" s="6"/>
      <c r="CL854" s="6"/>
      <c r="CM854" s="6"/>
      <c r="CN854" s="6"/>
      <c r="CO854" s="6"/>
      <c r="CP854" s="6"/>
      <c r="CQ854" s="6"/>
      <c r="CR854" s="6"/>
      <c r="CS854" s="6"/>
      <c r="CT854" s="6"/>
      <c r="CU854" s="6"/>
      <c r="CV854" s="6"/>
      <c r="CW854" s="6"/>
      <c r="CX854" s="6"/>
      <c r="CY854" s="6"/>
      <c r="CZ854" s="6"/>
      <c r="DA854" s="6"/>
      <c r="DB854" s="6"/>
      <c r="DC854" s="6"/>
      <c r="DD854" s="6"/>
      <c r="DE854" s="6"/>
      <c r="DF854" s="6"/>
      <c r="DG854" s="6"/>
      <c r="DH854" s="6"/>
      <c r="DI854" s="9"/>
      <c r="DJ854" s="9"/>
      <c r="DK854" s="9"/>
      <c r="DL854" s="9"/>
      <c r="DM854" s="9"/>
      <c r="DN854" s="9"/>
      <c r="DO854" s="9"/>
      <c r="DP854" s="9"/>
      <c r="DQ854" s="9"/>
      <c r="DR854" s="6"/>
      <c r="DS854" s="6"/>
      <c r="DT854" s="6"/>
      <c r="DU854" s="6"/>
      <c r="DV854" s="6"/>
      <c r="DW854" s="6"/>
      <c r="DX854" s="6"/>
      <c r="DY854" s="6"/>
      <c r="DZ854" s="6"/>
      <c r="EA854" s="6"/>
      <c r="EB854" s="6"/>
      <c r="EC854" s="6"/>
      <c r="ED854" s="6"/>
      <c r="EE854" s="6"/>
      <c r="EF854" s="6"/>
      <c r="EG854" s="6"/>
    </row>
    <row r="855" ht="13.5" customHeight="1">
      <c r="A855" s="6"/>
      <c r="B855" s="2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7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8"/>
      <c r="AE855" s="8"/>
      <c r="AF855" s="8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  <c r="BT855" s="6"/>
      <c r="BU855" s="6"/>
      <c r="BV855" s="6"/>
      <c r="BW855" s="6"/>
      <c r="BX855" s="6"/>
      <c r="BY855" s="6"/>
      <c r="BZ855" s="6"/>
      <c r="CA855" s="6"/>
      <c r="CB855" s="6"/>
      <c r="CC855" s="6"/>
      <c r="CD855" s="6"/>
      <c r="CE855" s="6"/>
      <c r="CF855" s="6"/>
      <c r="CG855" s="6"/>
      <c r="CH855" s="6"/>
      <c r="CI855" s="6"/>
      <c r="CJ855" s="6"/>
      <c r="CK855" s="6"/>
      <c r="CL855" s="6"/>
      <c r="CM855" s="6"/>
      <c r="CN855" s="6"/>
      <c r="CO855" s="6"/>
      <c r="CP855" s="6"/>
      <c r="CQ855" s="6"/>
      <c r="CR855" s="6"/>
      <c r="CS855" s="6"/>
      <c r="CT855" s="6"/>
      <c r="CU855" s="6"/>
      <c r="CV855" s="6"/>
      <c r="CW855" s="6"/>
      <c r="CX855" s="6"/>
      <c r="CY855" s="6"/>
      <c r="CZ855" s="6"/>
      <c r="DA855" s="6"/>
      <c r="DB855" s="6"/>
      <c r="DC855" s="6"/>
      <c r="DD855" s="6"/>
      <c r="DE855" s="6"/>
      <c r="DF855" s="6"/>
      <c r="DG855" s="6"/>
      <c r="DH855" s="6"/>
      <c r="DI855" s="9"/>
      <c r="DJ855" s="9"/>
      <c r="DK855" s="9"/>
      <c r="DL855" s="9"/>
      <c r="DM855" s="9"/>
      <c r="DN855" s="9"/>
      <c r="DO855" s="9"/>
      <c r="DP855" s="9"/>
      <c r="DQ855" s="9"/>
      <c r="DR855" s="6"/>
      <c r="DS855" s="6"/>
      <c r="DT855" s="6"/>
      <c r="DU855" s="6"/>
      <c r="DV855" s="6"/>
      <c r="DW855" s="6"/>
      <c r="DX855" s="6"/>
      <c r="DY855" s="6"/>
      <c r="DZ855" s="6"/>
      <c r="EA855" s="6"/>
      <c r="EB855" s="6"/>
      <c r="EC855" s="6"/>
      <c r="ED855" s="6"/>
      <c r="EE855" s="6"/>
      <c r="EF855" s="6"/>
      <c r="EG855" s="6"/>
    </row>
    <row r="856" ht="13.5" customHeight="1">
      <c r="A856" s="6"/>
      <c r="B856" s="2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7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8"/>
      <c r="AE856" s="8"/>
      <c r="AF856" s="8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  <c r="BT856" s="6"/>
      <c r="BU856" s="6"/>
      <c r="BV856" s="6"/>
      <c r="BW856" s="6"/>
      <c r="BX856" s="6"/>
      <c r="BY856" s="6"/>
      <c r="BZ856" s="6"/>
      <c r="CA856" s="6"/>
      <c r="CB856" s="6"/>
      <c r="CC856" s="6"/>
      <c r="CD856" s="6"/>
      <c r="CE856" s="6"/>
      <c r="CF856" s="6"/>
      <c r="CG856" s="6"/>
      <c r="CH856" s="6"/>
      <c r="CI856" s="6"/>
      <c r="CJ856" s="6"/>
      <c r="CK856" s="6"/>
      <c r="CL856" s="6"/>
      <c r="CM856" s="6"/>
      <c r="CN856" s="6"/>
      <c r="CO856" s="6"/>
      <c r="CP856" s="6"/>
      <c r="CQ856" s="6"/>
      <c r="CR856" s="6"/>
      <c r="CS856" s="6"/>
      <c r="CT856" s="6"/>
      <c r="CU856" s="6"/>
      <c r="CV856" s="6"/>
      <c r="CW856" s="6"/>
      <c r="CX856" s="6"/>
      <c r="CY856" s="6"/>
      <c r="CZ856" s="6"/>
      <c r="DA856" s="6"/>
      <c r="DB856" s="6"/>
      <c r="DC856" s="6"/>
      <c r="DD856" s="6"/>
      <c r="DE856" s="6"/>
      <c r="DF856" s="6"/>
      <c r="DG856" s="6"/>
      <c r="DH856" s="6"/>
      <c r="DI856" s="9"/>
      <c r="DJ856" s="9"/>
      <c r="DK856" s="9"/>
      <c r="DL856" s="9"/>
      <c r="DM856" s="9"/>
      <c r="DN856" s="9"/>
      <c r="DO856" s="9"/>
      <c r="DP856" s="9"/>
      <c r="DQ856" s="9"/>
      <c r="DR856" s="6"/>
      <c r="DS856" s="6"/>
      <c r="DT856" s="6"/>
      <c r="DU856" s="6"/>
      <c r="DV856" s="6"/>
      <c r="DW856" s="6"/>
      <c r="DX856" s="6"/>
      <c r="DY856" s="6"/>
      <c r="DZ856" s="6"/>
      <c r="EA856" s="6"/>
      <c r="EB856" s="6"/>
      <c r="EC856" s="6"/>
      <c r="ED856" s="6"/>
      <c r="EE856" s="6"/>
      <c r="EF856" s="6"/>
      <c r="EG856" s="6"/>
    </row>
    <row r="857" ht="13.5" customHeight="1">
      <c r="A857" s="6"/>
      <c r="B857" s="2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7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8"/>
      <c r="AE857" s="8"/>
      <c r="AF857" s="8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  <c r="BT857" s="6"/>
      <c r="BU857" s="6"/>
      <c r="BV857" s="6"/>
      <c r="BW857" s="6"/>
      <c r="BX857" s="6"/>
      <c r="BY857" s="6"/>
      <c r="BZ857" s="6"/>
      <c r="CA857" s="6"/>
      <c r="CB857" s="6"/>
      <c r="CC857" s="6"/>
      <c r="CD857" s="6"/>
      <c r="CE857" s="6"/>
      <c r="CF857" s="6"/>
      <c r="CG857" s="6"/>
      <c r="CH857" s="6"/>
      <c r="CI857" s="6"/>
      <c r="CJ857" s="6"/>
      <c r="CK857" s="6"/>
      <c r="CL857" s="6"/>
      <c r="CM857" s="6"/>
      <c r="CN857" s="6"/>
      <c r="CO857" s="6"/>
      <c r="CP857" s="6"/>
      <c r="CQ857" s="6"/>
      <c r="CR857" s="6"/>
      <c r="CS857" s="6"/>
      <c r="CT857" s="6"/>
      <c r="CU857" s="6"/>
      <c r="CV857" s="6"/>
      <c r="CW857" s="6"/>
      <c r="CX857" s="6"/>
      <c r="CY857" s="6"/>
      <c r="CZ857" s="6"/>
      <c r="DA857" s="6"/>
      <c r="DB857" s="6"/>
      <c r="DC857" s="6"/>
      <c r="DD857" s="6"/>
      <c r="DE857" s="6"/>
      <c r="DF857" s="6"/>
      <c r="DG857" s="6"/>
      <c r="DH857" s="6"/>
      <c r="DI857" s="9"/>
      <c r="DJ857" s="9"/>
      <c r="DK857" s="9"/>
      <c r="DL857" s="9"/>
      <c r="DM857" s="9"/>
      <c r="DN857" s="9"/>
      <c r="DO857" s="9"/>
      <c r="DP857" s="9"/>
      <c r="DQ857" s="9"/>
      <c r="DR857" s="6"/>
      <c r="DS857" s="6"/>
      <c r="DT857" s="6"/>
      <c r="DU857" s="6"/>
      <c r="DV857" s="6"/>
      <c r="DW857" s="6"/>
      <c r="DX857" s="6"/>
      <c r="DY857" s="6"/>
      <c r="DZ857" s="6"/>
      <c r="EA857" s="6"/>
      <c r="EB857" s="6"/>
      <c r="EC857" s="6"/>
      <c r="ED857" s="6"/>
      <c r="EE857" s="6"/>
      <c r="EF857" s="6"/>
      <c r="EG857" s="6"/>
    </row>
    <row r="858" ht="13.5" customHeight="1">
      <c r="A858" s="6"/>
      <c r="B858" s="2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7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8"/>
      <c r="AE858" s="8"/>
      <c r="AF858" s="8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  <c r="BT858" s="6"/>
      <c r="BU858" s="6"/>
      <c r="BV858" s="6"/>
      <c r="BW858" s="6"/>
      <c r="BX858" s="6"/>
      <c r="BY858" s="6"/>
      <c r="BZ858" s="6"/>
      <c r="CA858" s="6"/>
      <c r="CB858" s="6"/>
      <c r="CC858" s="6"/>
      <c r="CD858" s="6"/>
      <c r="CE858" s="6"/>
      <c r="CF858" s="6"/>
      <c r="CG858" s="6"/>
      <c r="CH858" s="6"/>
      <c r="CI858" s="6"/>
      <c r="CJ858" s="6"/>
      <c r="CK858" s="6"/>
      <c r="CL858" s="6"/>
      <c r="CM858" s="6"/>
      <c r="CN858" s="6"/>
      <c r="CO858" s="6"/>
      <c r="CP858" s="6"/>
      <c r="CQ858" s="6"/>
      <c r="CR858" s="6"/>
      <c r="CS858" s="6"/>
      <c r="CT858" s="6"/>
      <c r="CU858" s="6"/>
      <c r="CV858" s="6"/>
      <c r="CW858" s="6"/>
      <c r="CX858" s="6"/>
      <c r="CY858" s="6"/>
      <c r="CZ858" s="6"/>
      <c r="DA858" s="6"/>
      <c r="DB858" s="6"/>
      <c r="DC858" s="6"/>
      <c r="DD858" s="6"/>
      <c r="DE858" s="6"/>
      <c r="DF858" s="6"/>
      <c r="DG858" s="6"/>
      <c r="DH858" s="6"/>
      <c r="DI858" s="9"/>
      <c r="DJ858" s="9"/>
      <c r="DK858" s="9"/>
      <c r="DL858" s="9"/>
      <c r="DM858" s="9"/>
      <c r="DN858" s="9"/>
      <c r="DO858" s="9"/>
      <c r="DP858" s="9"/>
      <c r="DQ858" s="9"/>
      <c r="DR858" s="6"/>
      <c r="DS858" s="6"/>
      <c r="DT858" s="6"/>
      <c r="DU858" s="6"/>
      <c r="DV858" s="6"/>
      <c r="DW858" s="6"/>
      <c r="DX858" s="6"/>
      <c r="DY858" s="6"/>
      <c r="DZ858" s="6"/>
      <c r="EA858" s="6"/>
      <c r="EB858" s="6"/>
      <c r="EC858" s="6"/>
      <c r="ED858" s="6"/>
      <c r="EE858" s="6"/>
      <c r="EF858" s="6"/>
      <c r="EG858" s="6"/>
    </row>
    <row r="859" ht="13.5" customHeight="1">
      <c r="A859" s="6"/>
      <c r="B859" s="2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7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8"/>
      <c r="AE859" s="8"/>
      <c r="AF859" s="8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  <c r="BT859" s="6"/>
      <c r="BU859" s="6"/>
      <c r="BV859" s="6"/>
      <c r="BW859" s="6"/>
      <c r="BX859" s="6"/>
      <c r="BY859" s="6"/>
      <c r="BZ859" s="6"/>
      <c r="CA859" s="6"/>
      <c r="CB859" s="6"/>
      <c r="CC859" s="6"/>
      <c r="CD859" s="6"/>
      <c r="CE859" s="6"/>
      <c r="CF859" s="6"/>
      <c r="CG859" s="6"/>
      <c r="CH859" s="6"/>
      <c r="CI859" s="6"/>
      <c r="CJ859" s="6"/>
      <c r="CK859" s="6"/>
      <c r="CL859" s="6"/>
      <c r="CM859" s="6"/>
      <c r="CN859" s="6"/>
      <c r="CO859" s="6"/>
      <c r="CP859" s="6"/>
      <c r="CQ859" s="6"/>
      <c r="CR859" s="6"/>
      <c r="CS859" s="6"/>
      <c r="CT859" s="6"/>
      <c r="CU859" s="6"/>
      <c r="CV859" s="6"/>
      <c r="CW859" s="6"/>
      <c r="CX859" s="6"/>
      <c r="CY859" s="6"/>
      <c r="CZ859" s="6"/>
      <c r="DA859" s="6"/>
      <c r="DB859" s="6"/>
      <c r="DC859" s="6"/>
      <c r="DD859" s="6"/>
      <c r="DE859" s="6"/>
      <c r="DF859" s="6"/>
      <c r="DG859" s="6"/>
      <c r="DH859" s="6"/>
      <c r="DI859" s="9"/>
      <c r="DJ859" s="9"/>
      <c r="DK859" s="9"/>
      <c r="DL859" s="9"/>
      <c r="DM859" s="9"/>
      <c r="DN859" s="9"/>
      <c r="DO859" s="9"/>
      <c r="DP859" s="9"/>
      <c r="DQ859" s="9"/>
      <c r="DR859" s="6"/>
      <c r="DS859" s="6"/>
      <c r="DT859" s="6"/>
      <c r="DU859" s="6"/>
      <c r="DV859" s="6"/>
      <c r="DW859" s="6"/>
      <c r="DX859" s="6"/>
      <c r="DY859" s="6"/>
      <c r="DZ859" s="6"/>
      <c r="EA859" s="6"/>
      <c r="EB859" s="6"/>
      <c r="EC859" s="6"/>
      <c r="ED859" s="6"/>
      <c r="EE859" s="6"/>
      <c r="EF859" s="6"/>
      <c r="EG859" s="6"/>
    </row>
    <row r="860" ht="13.5" customHeight="1">
      <c r="A860" s="6"/>
      <c r="B860" s="2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7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8"/>
      <c r="AE860" s="8"/>
      <c r="AF860" s="8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  <c r="BT860" s="6"/>
      <c r="BU860" s="6"/>
      <c r="BV860" s="6"/>
      <c r="BW860" s="6"/>
      <c r="BX860" s="6"/>
      <c r="BY860" s="6"/>
      <c r="BZ860" s="6"/>
      <c r="CA860" s="6"/>
      <c r="CB860" s="6"/>
      <c r="CC860" s="6"/>
      <c r="CD860" s="6"/>
      <c r="CE860" s="6"/>
      <c r="CF860" s="6"/>
      <c r="CG860" s="6"/>
      <c r="CH860" s="6"/>
      <c r="CI860" s="6"/>
      <c r="CJ860" s="6"/>
      <c r="CK860" s="6"/>
      <c r="CL860" s="6"/>
      <c r="CM860" s="6"/>
      <c r="CN860" s="6"/>
      <c r="CO860" s="6"/>
      <c r="CP860" s="6"/>
      <c r="CQ860" s="6"/>
      <c r="CR860" s="6"/>
      <c r="CS860" s="6"/>
      <c r="CT860" s="6"/>
      <c r="CU860" s="6"/>
      <c r="CV860" s="6"/>
      <c r="CW860" s="6"/>
      <c r="CX860" s="6"/>
      <c r="CY860" s="6"/>
      <c r="CZ860" s="6"/>
      <c r="DA860" s="6"/>
      <c r="DB860" s="6"/>
      <c r="DC860" s="6"/>
      <c r="DD860" s="6"/>
      <c r="DE860" s="6"/>
      <c r="DF860" s="6"/>
      <c r="DG860" s="6"/>
      <c r="DH860" s="6"/>
      <c r="DI860" s="9"/>
      <c r="DJ860" s="9"/>
      <c r="DK860" s="9"/>
      <c r="DL860" s="9"/>
      <c r="DM860" s="9"/>
      <c r="DN860" s="9"/>
      <c r="DO860" s="9"/>
      <c r="DP860" s="9"/>
      <c r="DQ860" s="9"/>
      <c r="DR860" s="6"/>
      <c r="DS860" s="6"/>
      <c r="DT860" s="6"/>
      <c r="DU860" s="6"/>
      <c r="DV860" s="6"/>
      <c r="DW860" s="6"/>
      <c r="DX860" s="6"/>
      <c r="DY860" s="6"/>
      <c r="DZ860" s="6"/>
      <c r="EA860" s="6"/>
      <c r="EB860" s="6"/>
      <c r="EC860" s="6"/>
      <c r="ED860" s="6"/>
      <c r="EE860" s="6"/>
      <c r="EF860" s="6"/>
      <c r="EG860" s="6"/>
    </row>
    <row r="861" ht="13.5" customHeight="1">
      <c r="A861" s="6"/>
      <c r="B861" s="2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7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8"/>
      <c r="AE861" s="8"/>
      <c r="AF861" s="8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  <c r="BT861" s="6"/>
      <c r="BU861" s="6"/>
      <c r="BV861" s="6"/>
      <c r="BW861" s="6"/>
      <c r="BX861" s="6"/>
      <c r="BY861" s="6"/>
      <c r="BZ861" s="6"/>
      <c r="CA861" s="6"/>
      <c r="CB861" s="6"/>
      <c r="CC861" s="6"/>
      <c r="CD861" s="6"/>
      <c r="CE861" s="6"/>
      <c r="CF861" s="6"/>
      <c r="CG861" s="6"/>
      <c r="CH861" s="6"/>
      <c r="CI861" s="6"/>
      <c r="CJ861" s="6"/>
      <c r="CK861" s="6"/>
      <c r="CL861" s="6"/>
      <c r="CM861" s="6"/>
      <c r="CN861" s="6"/>
      <c r="CO861" s="6"/>
      <c r="CP861" s="6"/>
      <c r="CQ861" s="6"/>
      <c r="CR861" s="6"/>
      <c r="CS861" s="6"/>
      <c r="CT861" s="6"/>
      <c r="CU861" s="6"/>
      <c r="CV861" s="6"/>
      <c r="CW861" s="6"/>
      <c r="CX861" s="6"/>
      <c r="CY861" s="6"/>
      <c r="CZ861" s="6"/>
      <c r="DA861" s="6"/>
      <c r="DB861" s="6"/>
      <c r="DC861" s="6"/>
      <c r="DD861" s="6"/>
      <c r="DE861" s="6"/>
      <c r="DF861" s="6"/>
      <c r="DG861" s="6"/>
      <c r="DH861" s="6"/>
      <c r="DI861" s="9"/>
      <c r="DJ861" s="9"/>
      <c r="DK861" s="9"/>
      <c r="DL861" s="9"/>
      <c r="DM861" s="9"/>
      <c r="DN861" s="9"/>
      <c r="DO861" s="9"/>
      <c r="DP861" s="9"/>
      <c r="DQ861" s="9"/>
      <c r="DR861" s="6"/>
      <c r="DS861" s="6"/>
      <c r="DT861" s="6"/>
      <c r="DU861" s="6"/>
      <c r="DV861" s="6"/>
      <c r="DW861" s="6"/>
      <c r="DX861" s="6"/>
      <c r="DY861" s="6"/>
      <c r="DZ861" s="6"/>
      <c r="EA861" s="6"/>
      <c r="EB861" s="6"/>
      <c r="EC861" s="6"/>
      <c r="ED861" s="6"/>
      <c r="EE861" s="6"/>
      <c r="EF861" s="6"/>
      <c r="EG861" s="6"/>
    </row>
    <row r="862" ht="13.5" customHeight="1">
      <c r="A862" s="6"/>
      <c r="B862" s="2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7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8"/>
      <c r="AE862" s="8"/>
      <c r="AF862" s="8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  <c r="CB862" s="6"/>
      <c r="CC862" s="6"/>
      <c r="CD862" s="6"/>
      <c r="CE862" s="6"/>
      <c r="CF862" s="6"/>
      <c r="CG862" s="6"/>
      <c r="CH862" s="6"/>
      <c r="CI862" s="6"/>
      <c r="CJ862" s="6"/>
      <c r="CK862" s="6"/>
      <c r="CL862" s="6"/>
      <c r="CM862" s="6"/>
      <c r="CN862" s="6"/>
      <c r="CO862" s="6"/>
      <c r="CP862" s="6"/>
      <c r="CQ862" s="6"/>
      <c r="CR862" s="6"/>
      <c r="CS862" s="6"/>
      <c r="CT862" s="6"/>
      <c r="CU862" s="6"/>
      <c r="CV862" s="6"/>
      <c r="CW862" s="6"/>
      <c r="CX862" s="6"/>
      <c r="CY862" s="6"/>
      <c r="CZ862" s="6"/>
      <c r="DA862" s="6"/>
      <c r="DB862" s="6"/>
      <c r="DC862" s="6"/>
      <c r="DD862" s="6"/>
      <c r="DE862" s="6"/>
      <c r="DF862" s="6"/>
      <c r="DG862" s="6"/>
      <c r="DH862" s="6"/>
      <c r="DI862" s="9"/>
      <c r="DJ862" s="9"/>
      <c r="DK862" s="9"/>
      <c r="DL862" s="9"/>
      <c r="DM862" s="9"/>
      <c r="DN862" s="9"/>
      <c r="DO862" s="9"/>
      <c r="DP862" s="9"/>
      <c r="DQ862" s="9"/>
      <c r="DR862" s="6"/>
      <c r="DS862" s="6"/>
      <c r="DT862" s="6"/>
      <c r="DU862" s="6"/>
      <c r="DV862" s="6"/>
      <c r="DW862" s="6"/>
      <c r="DX862" s="6"/>
      <c r="DY862" s="6"/>
      <c r="DZ862" s="6"/>
      <c r="EA862" s="6"/>
      <c r="EB862" s="6"/>
      <c r="EC862" s="6"/>
      <c r="ED862" s="6"/>
      <c r="EE862" s="6"/>
      <c r="EF862" s="6"/>
      <c r="EG862" s="6"/>
    </row>
    <row r="863" ht="13.5" customHeight="1">
      <c r="A863" s="6"/>
      <c r="B863" s="2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7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8"/>
      <c r="AE863" s="8"/>
      <c r="AF863" s="8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  <c r="BT863" s="6"/>
      <c r="BU863" s="6"/>
      <c r="BV863" s="6"/>
      <c r="BW863" s="6"/>
      <c r="BX863" s="6"/>
      <c r="BY863" s="6"/>
      <c r="BZ863" s="6"/>
      <c r="CA863" s="6"/>
      <c r="CB863" s="6"/>
      <c r="CC863" s="6"/>
      <c r="CD863" s="6"/>
      <c r="CE863" s="6"/>
      <c r="CF863" s="6"/>
      <c r="CG863" s="6"/>
      <c r="CH863" s="6"/>
      <c r="CI863" s="6"/>
      <c r="CJ863" s="6"/>
      <c r="CK863" s="6"/>
      <c r="CL863" s="6"/>
      <c r="CM863" s="6"/>
      <c r="CN863" s="6"/>
      <c r="CO863" s="6"/>
      <c r="CP863" s="6"/>
      <c r="CQ863" s="6"/>
      <c r="CR863" s="6"/>
      <c r="CS863" s="6"/>
      <c r="CT863" s="6"/>
      <c r="CU863" s="6"/>
      <c r="CV863" s="6"/>
      <c r="CW863" s="6"/>
      <c r="CX863" s="6"/>
      <c r="CY863" s="6"/>
      <c r="CZ863" s="6"/>
      <c r="DA863" s="6"/>
      <c r="DB863" s="6"/>
      <c r="DC863" s="6"/>
      <c r="DD863" s="6"/>
      <c r="DE863" s="6"/>
      <c r="DF863" s="6"/>
      <c r="DG863" s="6"/>
      <c r="DH863" s="6"/>
      <c r="DI863" s="9"/>
      <c r="DJ863" s="9"/>
      <c r="DK863" s="9"/>
      <c r="DL863" s="9"/>
      <c r="DM863" s="9"/>
      <c r="DN863" s="9"/>
      <c r="DO863" s="9"/>
      <c r="DP863" s="9"/>
      <c r="DQ863" s="9"/>
      <c r="DR863" s="6"/>
      <c r="DS863" s="6"/>
      <c r="DT863" s="6"/>
      <c r="DU863" s="6"/>
      <c r="DV863" s="6"/>
      <c r="DW863" s="6"/>
      <c r="DX863" s="6"/>
      <c r="DY863" s="6"/>
      <c r="DZ863" s="6"/>
      <c r="EA863" s="6"/>
      <c r="EB863" s="6"/>
      <c r="EC863" s="6"/>
      <c r="ED863" s="6"/>
      <c r="EE863" s="6"/>
      <c r="EF863" s="6"/>
      <c r="EG863" s="6"/>
    </row>
    <row r="864" ht="13.5" customHeight="1">
      <c r="A864" s="6"/>
      <c r="B864" s="2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7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8"/>
      <c r="AE864" s="8"/>
      <c r="AF864" s="8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  <c r="BT864" s="6"/>
      <c r="BU864" s="6"/>
      <c r="BV864" s="6"/>
      <c r="BW864" s="6"/>
      <c r="BX864" s="6"/>
      <c r="BY864" s="6"/>
      <c r="BZ864" s="6"/>
      <c r="CA864" s="6"/>
      <c r="CB864" s="6"/>
      <c r="CC864" s="6"/>
      <c r="CD864" s="6"/>
      <c r="CE864" s="6"/>
      <c r="CF864" s="6"/>
      <c r="CG864" s="6"/>
      <c r="CH864" s="6"/>
      <c r="CI864" s="6"/>
      <c r="CJ864" s="6"/>
      <c r="CK864" s="6"/>
      <c r="CL864" s="6"/>
      <c r="CM864" s="6"/>
      <c r="CN864" s="6"/>
      <c r="CO864" s="6"/>
      <c r="CP864" s="6"/>
      <c r="CQ864" s="6"/>
      <c r="CR864" s="6"/>
      <c r="CS864" s="6"/>
      <c r="CT864" s="6"/>
      <c r="CU864" s="6"/>
      <c r="CV864" s="6"/>
      <c r="CW864" s="6"/>
      <c r="CX864" s="6"/>
      <c r="CY864" s="6"/>
      <c r="CZ864" s="6"/>
      <c r="DA864" s="6"/>
      <c r="DB864" s="6"/>
      <c r="DC864" s="6"/>
      <c r="DD864" s="6"/>
      <c r="DE864" s="6"/>
      <c r="DF864" s="6"/>
      <c r="DG864" s="6"/>
      <c r="DH864" s="6"/>
      <c r="DI864" s="9"/>
      <c r="DJ864" s="9"/>
      <c r="DK864" s="9"/>
      <c r="DL864" s="9"/>
      <c r="DM864" s="9"/>
      <c r="DN864" s="9"/>
      <c r="DO864" s="9"/>
      <c r="DP864" s="9"/>
      <c r="DQ864" s="9"/>
      <c r="DR864" s="6"/>
      <c r="DS864" s="6"/>
      <c r="DT864" s="6"/>
      <c r="DU864" s="6"/>
      <c r="DV864" s="6"/>
      <c r="DW864" s="6"/>
      <c r="DX864" s="6"/>
      <c r="DY864" s="6"/>
      <c r="DZ864" s="6"/>
      <c r="EA864" s="6"/>
      <c r="EB864" s="6"/>
      <c r="EC864" s="6"/>
      <c r="ED864" s="6"/>
      <c r="EE864" s="6"/>
      <c r="EF864" s="6"/>
      <c r="EG864" s="6"/>
    </row>
    <row r="865" ht="13.5" customHeight="1">
      <c r="A865" s="6"/>
      <c r="B865" s="2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7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8"/>
      <c r="AE865" s="8"/>
      <c r="AF865" s="8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  <c r="BT865" s="6"/>
      <c r="BU865" s="6"/>
      <c r="BV865" s="6"/>
      <c r="BW865" s="6"/>
      <c r="BX865" s="6"/>
      <c r="BY865" s="6"/>
      <c r="BZ865" s="6"/>
      <c r="CA865" s="6"/>
      <c r="CB865" s="6"/>
      <c r="CC865" s="6"/>
      <c r="CD865" s="6"/>
      <c r="CE865" s="6"/>
      <c r="CF865" s="6"/>
      <c r="CG865" s="6"/>
      <c r="CH865" s="6"/>
      <c r="CI865" s="6"/>
      <c r="CJ865" s="6"/>
      <c r="CK865" s="6"/>
      <c r="CL865" s="6"/>
      <c r="CM865" s="6"/>
      <c r="CN865" s="6"/>
      <c r="CO865" s="6"/>
      <c r="CP865" s="6"/>
      <c r="CQ865" s="6"/>
      <c r="CR865" s="6"/>
      <c r="CS865" s="6"/>
      <c r="CT865" s="6"/>
      <c r="CU865" s="6"/>
      <c r="CV865" s="6"/>
      <c r="CW865" s="6"/>
      <c r="CX865" s="6"/>
      <c r="CY865" s="6"/>
      <c r="CZ865" s="6"/>
      <c r="DA865" s="6"/>
      <c r="DB865" s="6"/>
      <c r="DC865" s="6"/>
      <c r="DD865" s="6"/>
      <c r="DE865" s="6"/>
      <c r="DF865" s="6"/>
      <c r="DG865" s="6"/>
      <c r="DH865" s="6"/>
      <c r="DI865" s="9"/>
      <c r="DJ865" s="9"/>
      <c r="DK865" s="9"/>
      <c r="DL865" s="9"/>
      <c r="DM865" s="9"/>
      <c r="DN865" s="9"/>
      <c r="DO865" s="9"/>
      <c r="DP865" s="9"/>
      <c r="DQ865" s="9"/>
      <c r="DR865" s="6"/>
      <c r="DS865" s="6"/>
      <c r="DT865" s="6"/>
      <c r="DU865" s="6"/>
      <c r="DV865" s="6"/>
      <c r="DW865" s="6"/>
      <c r="DX865" s="6"/>
      <c r="DY865" s="6"/>
      <c r="DZ865" s="6"/>
      <c r="EA865" s="6"/>
      <c r="EB865" s="6"/>
      <c r="EC865" s="6"/>
      <c r="ED865" s="6"/>
      <c r="EE865" s="6"/>
      <c r="EF865" s="6"/>
      <c r="EG865" s="6"/>
    </row>
    <row r="866" ht="13.5" customHeight="1">
      <c r="A866" s="6"/>
      <c r="B866" s="2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7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8"/>
      <c r="AE866" s="8"/>
      <c r="AF866" s="8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  <c r="CQ866" s="6"/>
      <c r="CR866" s="6"/>
      <c r="CS866" s="6"/>
      <c r="CT866" s="6"/>
      <c r="CU866" s="6"/>
      <c r="CV866" s="6"/>
      <c r="CW866" s="6"/>
      <c r="CX866" s="6"/>
      <c r="CY866" s="6"/>
      <c r="CZ866" s="6"/>
      <c r="DA866" s="6"/>
      <c r="DB866" s="6"/>
      <c r="DC866" s="6"/>
      <c r="DD866" s="6"/>
      <c r="DE866" s="6"/>
      <c r="DF866" s="6"/>
      <c r="DG866" s="6"/>
      <c r="DH866" s="6"/>
      <c r="DI866" s="9"/>
      <c r="DJ866" s="9"/>
      <c r="DK866" s="9"/>
      <c r="DL866" s="9"/>
      <c r="DM866" s="9"/>
      <c r="DN866" s="9"/>
      <c r="DO866" s="9"/>
      <c r="DP866" s="9"/>
      <c r="DQ866" s="9"/>
      <c r="DR866" s="6"/>
      <c r="DS866" s="6"/>
      <c r="DT866" s="6"/>
      <c r="DU866" s="6"/>
      <c r="DV866" s="6"/>
      <c r="DW866" s="6"/>
      <c r="DX866" s="6"/>
      <c r="DY866" s="6"/>
      <c r="DZ866" s="6"/>
      <c r="EA866" s="6"/>
      <c r="EB866" s="6"/>
      <c r="EC866" s="6"/>
      <c r="ED866" s="6"/>
      <c r="EE866" s="6"/>
      <c r="EF866" s="6"/>
      <c r="EG866" s="6"/>
    </row>
    <row r="867" ht="13.5" customHeight="1">
      <c r="A867" s="6"/>
      <c r="B867" s="2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7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8"/>
      <c r="AE867" s="8"/>
      <c r="AF867" s="8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  <c r="BU867" s="6"/>
      <c r="BV867" s="6"/>
      <c r="BW867" s="6"/>
      <c r="BX867" s="6"/>
      <c r="BY867" s="6"/>
      <c r="BZ867" s="6"/>
      <c r="CA867" s="6"/>
      <c r="CB867" s="6"/>
      <c r="CC867" s="6"/>
      <c r="CD867" s="6"/>
      <c r="CE867" s="6"/>
      <c r="CF867" s="6"/>
      <c r="CG867" s="6"/>
      <c r="CH867" s="6"/>
      <c r="CI867" s="6"/>
      <c r="CJ867" s="6"/>
      <c r="CK867" s="6"/>
      <c r="CL867" s="6"/>
      <c r="CM867" s="6"/>
      <c r="CN867" s="6"/>
      <c r="CO867" s="6"/>
      <c r="CP867" s="6"/>
      <c r="CQ867" s="6"/>
      <c r="CR867" s="6"/>
      <c r="CS867" s="6"/>
      <c r="CT867" s="6"/>
      <c r="CU867" s="6"/>
      <c r="CV867" s="6"/>
      <c r="CW867" s="6"/>
      <c r="CX867" s="6"/>
      <c r="CY867" s="6"/>
      <c r="CZ867" s="6"/>
      <c r="DA867" s="6"/>
      <c r="DB867" s="6"/>
      <c r="DC867" s="6"/>
      <c r="DD867" s="6"/>
      <c r="DE867" s="6"/>
      <c r="DF867" s="6"/>
      <c r="DG867" s="6"/>
      <c r="DH867" s="6"/>
      <c r="DI867" s="9"/>
      <c r="DJ867" s="9"/>
      <c r="DK867" s="9"/>
      <c r="DL867" s="9"/>
      <c r="DM867" s="9"/>
      <c r="DN867" s="9"/>
      <c r="DO867" s="9"/>
      <c r="DP867" s="9"/>
      <c r="DQ867" s="9"/>
      <c r="DR867" s="6"/>
      <c r="DS867" s="6"/>
      <c r="DT867" s="6"/>
      <c r="DU867" s="6"/>
      <c r="DV867" s="6"/>
      <c r="DW867" s="6"/>
      <c r="DX867" s="6"/>
      <c r="DY867" s="6"/>
      <c r="DZ867" s="6"/>
      <c r="EA867" s="6"/>
      <c r="EB867" s="6"/>
      <c r="EC867" s="6"/>
      <c r="ED867" s="6"/>
      <c r="EE867" s="6"/>
      <c r="EF867" s="6"/>
      <c r="EG867" s="6"/>
    </row>
    <row r="868" ht="13.5" customHeight="1">
      <c r="A868" s="6"/>
      <c r="B868" s="2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7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8"/>
      <c r="AE868" s="8"/>
      <c r="AF868" s="8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  <c r="BU868" s="6"/>
      <c r="BV868" s="6"/>
      <c r="BW868" s="6"/>
      <c r="BX868" s="6"/>
      <c r="BY868" s="6"/>
      <c r="BZ868" s="6"/>
      <c r="CA868" s="6"/>
      <c r="CB868" s="6"/>
      <c r="CC868" s="6"/>
      <c r="CD868" s="6"/>
      <c r="CE868" s="6"/>
      <c r="CF868" s="6"/>
      <c r="CG868" s="6"/>
      <c r="CH868" s="6"/>
      <c r="CI868" s="6"/>
      <c r="CJ868" s="6"/>
      <c r="CK868" s="6"/>
      <c r="CL868" s="6"/>
      <c r="CM868" s="6"/>
      <c r="CN868" s="6"/>
      <c r="CO868" s="6"/>
      <c r="CP868" s="6"/>
      <c r="CQ868" s="6"/>
      <c r="CR868" s="6"/>
      <c r="CS868" s="6"/>
      <c r="CT868" s="6"/>
      <c r="CU868" s="6"/>
      <c r="CV868" s="6"/>
      <c r="CW868" s="6"/>
      <c r="CX868" s="6"/>
      <c r="CY868" s="6"/>
      <c r="CZ868" s="6"/>
      <c r="DA868" s="6"/>
      <c r="DB868" s="6"/>
      <c r="DC868" s="6"/>
      <c r="DD868" s="6"/>
      <c r="DE868" s="6"/>
      <c r="DF868" s="6"/>
      <c r="DG868" s="6"/>
      <c r="DH868" s="6"/>
      <c r="DI868" s="9"/>
      <c r="DJ868" s="9"/>
      <c r="DK868" s="9"/>
      <c r="DL868" s="9"/>
      <c r="DM868" s="9"/>
      <c r="DN868" s="9"/>
      <c r="DO868" s="9"/>
      <c r="DP868" s="9"/>
      <c r="DQ868" s="9"/>
      <c r="DR868" s="6"/>
      <c r="DS868" s="6"/>
      <c r="DT868" s="6"/>
      <c r="DU868" s="6"/>
      <c r="DV868" s="6"/>
      <c r="DW868" s="6"/>
      <c r="DX868" s="6"/>
      <c r="DY868" s="6"/>
      <c r="DZ868" s="6"/>
      <c r="EA868" s="6"/>
      <c r="EB868" s="6"/>
      <c r="EC868" s="6"/>
      <c r="ED868" s="6"/>
      <c r="EE868" s="6"/>
      <c r="EF868" s="6"/>
      <c r="EG868" s="6"/>
    </row>
    <row r="869" ht="13.5" customHeight="1">
      <c r="A869" s="6"/>
      <c r="B869" s="2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7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8"/>
      <c r="AE869" s="8"/>
      <c r="AF869" s="8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  <c r="BT869" s="6"/>
      <c r="BU869" s="6"/>
      <c r="BV869" s="6"/>
      <c r="BW869" s="6"/>
      <c r="BX869" s="6"/>
      <c r="BY869" s="6"/>
      <c r="BZ869" s="6"/>
      <c r="CA869" s="6"/>
      <c r="CB869" s="6"/>
      <c r="CC869" s="6"/>
      <c r="CD869" s="6"/>
      <c r="CE869" s="6"/>
      <c r="CF869" s="6"/>
      <c r="CG869" s="6"/>
      <c r="CH869" s="6"/>
      <c r="CI869" s="6"/>
      <c r="CJ869" s="6"/>
      <c r="CK869" s="6"/>
      <c r="CL869" s="6"/>
      <c r="CM869" s="6"/>
      <c r="CN869" s="6"/>
      <c r="CO869" s="6"/>
      <c r="CP869" s="6"/>
      <c r="CQ869" s="6"/>
      <c r="CR869" s="6"/>
      <c r="CS869" s="6"/>
      <c r="CT869" s="6"/>
      <c r="CU869" s="6"/>
      <c r="CV869" s="6"/>
      <c r="CW869" s="6"/>
      <c r="CX869" s="6"/>
      <c r="CY869" s="6"/>
      <c r="CZ869" s="6"/>
      <c r="DA869" s="6"/>
      <c r="DB869" s="6"/>
      <c r="DC869" s="6"/>
      <c r="DD869" s="6"/>
      <c r="DE869" s="6"/>
      <c r="DF869" s="6"/>
      <c r="DG869" s="6"/>
      <c r="DH869" s="6"/>
      <c r="DI869" s="9"/>
      <c r="DJ869" s="9"/>
      <c r="DK869" s="9"/>
      <c r="DL869" s="9"/>
      <c r="DM869" s="9"/>
      <c r="DN869" s="9"/>
      <c r="DO869" s="9"/>
      <c r="DP869" s="9"/>
      <c r="DQ869" s="9"/>
      <c r="DR869" s="6"/>
      <c r="DS869" s="6"/>
      <c r="DT869" s="6"/>
      <c r="DU869" s="6"/>
      <c r="DV869" s="6"/>
      <c r="DW869" s="6"/>
      <c r="DX869" s="6"/>
      <c r="DY869" s="6"/>
      <c r="DZ869" s="6"/>
      <c r="EA869" s="6"/>
      <c r="EB869" s="6"/>
      <c r="EC869" s="6"/>
      <c r="ED869" s="6"/>
      <c r="EE869" s="6"/>
      <c r="EF869" s="6"/>
      <c r="EG869" s="6"/>
    </row>
    <row r="870" ht="13.5" customHeight="1">
      <c r="A870" s="6"/>
      <c r="B870" s="2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7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8"/>
      <c r="AE870" s="8"/>
      <c r="AF870" s="8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  <c r="BT870" s="6"/>
      <c r="BU870" s="6"/>
      <c r="BV870" s="6"/>
      <c r="BW870" s="6"/>
      <c r="BX870" s="6"/>
      <c r="BY870" s="6"/>
      <c r="BZ870" s="6"/>
      <c r="CA870" s="6"/>
      <c r="CB870" s="6"/>
      <c r="CC870" s="6"/>
      <c r="CD870" s="6"/>
      <c r="CE870" s="6"/>
      <c r="CF870" s="6"/>
      <c r="CG870" s="6"/>
      <c r="CH870" s="6"/>
      <c r="CI870" s="6"/>
      <c r="CJ870" s="6"/>
      <c r="CK870" s="6"/>
      <c r="CL870" s="6"/>
      <c r="CM870" s="6"/>
      <c r="CN870" s="6"/>
      <c r="CO870" s="6"/>
      <c r="CP870" s="6"/>
      <c r="CQ870" s="6"/>
      <c r="CR870" s="6"/>
      <c r="CS870" s="6"/>
      <c r="CT870" s="6"/>
      <c r="CU870" s="6"/>
      <c r="CV870" s="6"/>
      <c r="CW870" s="6"/>
      <c r="CX870" s="6"/>
      <c r="CY870" s="6"/>
      <c r="CZ870" s="6"/>
      <c r="DA870" s="6"/>
      <c r="DB870" s="6"/>
      <c r="DC870" s="6"/>
      <c r="DD870" s="6"/>
      <c r="DE870" s="6"/>
      <c r="DF870" s="6"/>
      <c r="DG870" s="6"/>
      <c r="DH870" s="6"/>
      <c r="DI870" s="9"/>
      <c r="DJ870" s="9"/>
      <c r="DK870" s="9"/>
      <c r="DL870" s="9"/>
      <c r="DM870" s="9"/>
      <c r="DN870" s="9"/>
      <c r="DO870" s="9"/>
      <c r="DP870" s="9"/>
      <c r="DQ870" s="9"/>
      <c r="DR870" s="6"/>
      <c r="DS870" s="6"/>
      <c r="DT870" s="6"/>
      <c r="DU870" s="6"/>
      <c r="DV870" s="6"/>
      <c r="DW870" s="6"/>
      <c r="DX870" s="6"/>
      <c r="DY870" s="6"/>
      <c r="DZ870" s="6"/>
      <c r="EA870" s="6"/>
      <c r="EB870" s="6"/>
      <c r="EC870" s="6"/>
      <c r="ED870" s="6"/>
      <c r="EE870" s="6"/>
      <c r="EF870" s="6"/>
      <c r="EG870" s="6"/>
    </row>
    <row r="871" ht="13.5" customHeight="1">
      <c r="A871" s="6"/>
      <c r="B871" s="2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7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8"/>
      <c r="AE871" s="8"/>
      <c r="AF871" s="8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  <c r="BT871" s="6"/>
      <c r="BU871" s="6"/>
      <c r="BV871" s="6"/>
      <c r="BW871" s="6"/>
      <c r="BX871" s="6"/>
      <c r="BY871" s="6"/>
      <c r="BZ871" s="6"/>
      <c r="CA871" s="6"/>
      <c r="CB871" s="6"/>
      <c r="CC871" s="6"/>
      <c r="CD871" s="6"/>
      <c r="CE871" s="6"/>
      <c r="CF871" s="6"/>
      <c r="CG871" s="6"/>
      <c r="CH871" s="6"/>
      <c r="CI871" s="6"/>
      <c r="CJ871" s="6"/>
      <c r="CK871" s="6"/>
      <c r="CL871" s="6"/>
      <c r="CM871" s="6"/>
      <c r="CN871" s="6"/>
      <c r="CO871" s="6"/>
      <c r="CP871" s="6"/>
      <c r="CQ871" s="6"/>
      <c r="CR871" s="6"/>
      <c r="CS871" s="6"/>
      <c r="CT871" s="6"/>
      <c r="CU871" s="6"/>
      <c r="CV871" s="6"/>
      <c r="CW871" s="6"/>
      <c r="CX871" s="6"/>
      <c r="CY871" s="6"/>
      <c r="CZ871" s="6"/>
      <c r="DA871" s="6"/>
      <c r="DB871" s="6"/>
      <c r="DC871" s="6"/>
      <c r="DD871" s="6"/>
      <c r="DE871" s="6"/>
      <c r="DF871" s="6"/>
      <c r="DG871" s="6"/>
      <c r="DH871" s="6"/>
      <c r="DI871" s="9"/>
      <c r="DJ871" s="9"/>
      <c r="DK871" s="9"/>
      <c r="DL871" s="9"/>
      <c r="DM871" s="9"/>
      <c r="DN871" s="9"/>
      <c r="DO871" s="9"/>
      <c r="DP871" s="9"/>
      <c r="DQ871" s="9"/>
      <c r="DR871" s="6"/>
      <c r="DS871" s="6"/>
      <c r="DT871" s="6"/>
      <c r="DU871" s="6"/>
      <c r="DV871" s="6"/>
      <c r="DW871" s="6"/>
      <c r="DX871" s="6"/>
      <c r="DY871" s="6"/>
      <c r="DZ871" s="6"/>
      <c r="EA871" s="6"/>
      <c r="EB871" s="6"/>
      <c r="EC871" s="6"/>
      <c r="ED871" s="6"/>
      <c r="EE871" s="6"/>
      <c r="EF871" s="6"/>
      <c r="EG871" s="6"/>
    </row>
    <row r="872" ht="13.5" customHeight="1">
      <c r="A872" s="6"/>
      <c r="B872" s="2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7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8"/>
      <c r="AE872" s="8"/>
      <c r="AF872" s="8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  <c r="BT872" s="6"/>
      <c r="BU872" s="6"/>
      <c r="BV872" s="6"/>
      <c r="BW872" s="6"/>
      <c r="BX872" s="6"/>
      <c r="BY872" s="6"/>
      <c r="BZ872" s="6"/>
      <c r="CA872" s="6"/>
      <c r="CB872" s="6"/>
      <c r="CC872" s="6"/>
      <c r="CD872" s="6"/>
      <c r="CE872" s="6"/>
      <c r="CF872" s="6"/>
      <c r="CG872" s="6"/>
      <c r="CH872" s="6"/>
      <c r="CI872" s="6"/>
      <c r="CJ872" s="6"/>
      <c r="CK872" s="6"/>
      <c r="CL872" s="6"/>
      <c r="CM872" s="6"/>
      <c r="CN872" s="6"/>
      <c r="CO872" s="6"/>
      <c r="CP872" s="6"/>
      <c r="CQ872" s="6"/>
      <c r="CR872" s="6"/>
      <c r="CS872" s="6"/>
      <c r="CT872" s="6"/>
      <c r="CU872" s="6"/>
      <c r="CV872" s="6"/>
      <c r="CW872" s="6"/>
      <c r="CX872" s="6"/>
      <c r="CY872" s="6"/>
      <c r="CZ872" s="6"/>
      <c r="DA872" s="6"/>
      <c r="DB872" s="6"/>
      <c r="DC872" s="6"/>
      <c r="DD872" s="6"/>
      <c r="DE872" s="6"/>
      <c r="DF872" s="6"/>
      <c r="DG872" s="6"/>
      <c r="DH872" s="6"/>
      <c r="DI872" s="9"/>
      <c r="DJ872" s="9"/>
      <c r="DK872" s="9"/>
      <c r="DL872" s="9"/>
      <c r="DM872" s="9"/>
      <c r="DN872" s="9"/>
      <c r="DO872" s="9"/>
      <c r="DP872" s="9"/>
      <c r="DQ872" s="9"/>
      <c r="DR872" s="6"/>
      <c r="DS872" s="6"/>
      <c r="DT872" s="6"/>
      <c r="DU872" s="6"/>
      <c r="DV872" s="6"/>
      <c r="DW872" s="6"/>
      <c r="DX872" s="6"/>
      <c r="DY872" s="6"/>
      <c r="DZ872" s="6"/>
      <c r="EA872" s="6"/>
      <c r="EB872" s="6"/>
      <c r="EC872" s="6"/>
      <c r="ED872" s="6"/>
      <c r="EE872" s="6"/>
      <c r="EF872" s="6"/>
      <c r="EG872" s="6"/>
    </row>
    <row r="873" ht="13.5" customHeight="1">
      <c r="A873" s="6"/>
      <c r="B873" s="2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7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8"/>
      <c r="AE873" s="8"/>
      <c r="AF873" s="8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  <c r="BT873" s="6"/>
      <c r="BU873" s="6"/>
      <c r="BV873" s="6"/>
      <c r="BW873" s="6"/>
      <c r="BX873" s="6"/>
      <c r="BY873" s="6"/>
      <c r="BZ873" s="6"/>
      <c r="CA873" s="6"/>
      <c r="CB873" s="6"/>
      <c r="CC873" s="6"/>
      <c r="CD873" s="6"/>
      <c r="CE873" s="6"/>
      <c r="CF873" s="6"/>
      <c r="CG873" s="6"/>
      <c r="CH873" s="6"/>
      <c r="CI873" s="6"/>
      <c r="CJ873" s="6"/>
      <c r="CK873" s="6"/>
      <c r="CL873" s="6"/>
      <c r="CM873" s="6"/>
      <c r="CN873" s="6"/>
      <c r="CO873" s="6"/>
      <c r="CP873" s="6"/>
      <c r="CQ873" s="6"/>
      <c r="CR873" s="6"/>
      <c r="CS873" s="6"/>
      <c r="CT873" s="6"/>
      <c r="CU873" s="6"/>
      <c r="CV873" s="6"/>
      <c r="CW873" s="6"/>
      <c r="CX873" s="6"/>
      <c r="CY873" s="6"/>
      <c r="CZ873" s="6"/>
      <c r="DA873" s="6"/>
      <c r="DB873" s="6"/>
      <c r="DC873" s="6"/>
      <c r="DD873" s="6"/>
      <c r="DE873" s="6"/>
      <c r="DF873" s="6"/>
      <c r="DG873" s="6"/>
      <c r="DH873" s="6"/>
      <c r="DI873" s="9"/>
      <c r="DJ873" s="9"/>
      <c r="DK873" s="9"/>
      <c r="DL873" s="9"/>
      <c r="DM873" s="9"/>
      <c r="DN873" s="9"/>
      <c r="DO873" s="9"/>
      <c r="DP873" s="9"/>
      <c r="DQ873" s="9"/>
      <c r="DR873" s="6"/>
      <c r="DS873" s="6"/>
      <c r="DT873" s="6"/>
      <c r="DU873" s="6"/>
      <c r="DV873" s="6"/>
      <c r="DW873" s="6"/>
      <c r="DX873" s="6"/>
      <c r="DY873" s="6"/>
      <c r="DZ873" s="6"/>
      <c r="EA873" s="6"/>
      <c r="EB873" s="6"/>
      <c r="EC873" s="6"/>
      <c r="ED873" s="6"/>
      <c r="EE873" s="6"/>
      <c r="EF873" s="6"/>
      <c r="EG873" s="6"/>
    </row>
    <row r="874" ht="13.5" customHeight="1">
      <c r="A874" s="6"/>
      <c r="B874" s="2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7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8"/>
      <c r="AE874" s="8"/>
      <c r="AF874" s="8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  <c r="BT874" s="6"/>
      <c r="BU874" s="6"/>
      <c r="BV874" s="6"/>
      <c r="BW874" s="6"/>
      <c r="BX874" s="6"/>
      <c r="BY874" s="6"/>
      <c r="BZ874" s="6"/>
      <c r="CA874" s="6"/>
      <c r="CB874" s="6"/>
      <c r="CC874" s="6"/>
      <c r="CD874" s="6"/>
      <c r="CE874" s="6"/>
      <c r="CF874" s="6"/>
      <c r="CG874" s="6"/>
      <c r="CH874" s="6"/>
      <c r="CI874" s="6"/>
      <c r="CJ874" s="6"/>
      <c r="CK874" s="6"/>
      <c r="CL874" s="6"/>
      <c r="CM874" s="6"/>
      <c r="CN874" s="6"/>
      <c r="CO874" s="6"/>
      <c r="CP874" s="6"/>
      <c r="CQ874" s="6"/>
      <c r="CR874" s="6"/>
      <c r="CS874" s="6"/>
      <c r="CT874" s="6"/>
      <c r="CU874" s="6"/>
      <c r="CV874" s="6"/>
      <c r="CW874" s="6"/>
      <c r="CX874" s="6"/>
      <c r="CY874" s="6"/>
      <c r="CZ874" s="6"/>
      <c r="DA874" s="6"/>
      <c r="DB874" s="6"/>
      <c r="DC874" s="6"/>
      <c r="DD874" s="6"/>
      <c r="DE874" s="6"/>
      <c r="DF874" s="6"/>
      <c r="DG874" s="6"/>
      <c r="DH874" s="6"/>
      <c r="DI874" s="9"/>
      <c r="DJ874" s="9"/>
      <c r="DK874" s="9"/>
      <c r="DL874" s="9"/>
      <c r="DM874" s="9"/>
      <c r="DN874" s="9"/>
      <c r="DO874" s="9"/>
      <c r="DP874" s="9"/>
      <c r="DQ874" s="9"/>
      <c r="DR874" s="6"/>
      <c r="DS874" s="6"/>
      <c r="DT874" s="6"/>
      <c r="DU874" s="6"/>
      <c r="DV874" s="6"/>
      <c r="DW874" s="6"/>
      <c r="DX874" s="6"/>
      <c r="DY874" s="6"/>
      <c r="DZ874" s="6"/>
      <c r="EA874" s="6"/>
      <c r="EB874" s="6"/>
      <c r="EC874" s="6"/>
      <c r="ED874" s="6"/>
      <c r="EE874" s="6"/>
      <c r="EF874" s="6"/>
      <c r="EG874" s="6"/>
    </row>
    <row r="875" ht="13.5" customHeight="1">
      <c r="A875" s="6"/>
      <c r="B875" s="2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7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8"/>
      <c r="AE875" s="8"/>
      <c r="AF875" s="8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  <c r="BT875" s="6"/>
      <c r="BU875" s="6"/>
      <c r="BV875" s="6"/>
      <c r="BW875" s="6"/>
      <c r="BX875" s="6"/>
      <c r="BY875" s="6"/>
      <c r="BZ875" s="6"/>
      <c r="CA875" s="6"/>
      <c r="CB875" s="6"/>
      <c r="CC875" s="6"/>
      <c r="CD875" s="6"/>
      <c r="CE875" s="6"/>
      <c r="CF875" s="6"/>
      <c r="CG875" s="6"/>
      <c r="CH875" s="6"/>
      <c r="CI875" s="6"/>
      <c r="CJ875" s="6"/>
      <c r="CK875" s="6"/>
      <c r="CL875" s="6"/>
      <c r="CM875" s="6"/>
      <c r="CN875" s="6"/>
      <c r="CO875" s="6"/>
      <c r="CP875" s="6"/>
      <c r="CQ875" s="6"/>
      <c r="CR875" s="6"/>
      <c r="CS875" s="6"/>
      <c r="CT875" s="6"/>
      <c r="CU875" s="6"/>
      <c r="CV875" s="6"/>
      <c r="CW875" s="6"/>
      <c r="CX875" s="6"/>
      <c r="CY875" s="6"/>
      <c r="CZ875" s="6"/>
      <c r="DA875" s="6"/>
      <c r="DB875" s="6"/>
      <c r="DC875" s="6"/>
      <c r="DD875" s="6"/>
      <c r="DE875" s="6"/>
      <c r="DF875" s="6"/>
      <c r="DG875" s="6"/>
      <c r="DH875" s="6"/>
      <c r="DI875" s="9"/>
      <c r="DJ875" s="9"/>
      <c r="DK875" s="9"/>
      <c r="DL875" s="9"/>
      <c r="DM875" s="9"/>
      <c r="DN875" s="9"/>
      <c r="DO875" s="9"/>
      <c r="DP875" s="9"/>
      <c r="DQ875" s="9"/>
      <c r="DR875" s="6"/>
      <c r="DS875" s="6"/>
      <c r="DT875" s="6"/>
      <c r="DU875" s="6"/>
      <c r="DV875" s="6"/>
      <c r="DW875" s="6"/>
      <c r="DX875" s="6"/>
      <c r="DY875" s="6"/>
      <c r="DZ875" s="6"/>
      <c r="EA875" s="6"/>
      <c r="EB875" s="6"/>
      <c r="EC875" s="6"/>
      <c r="ED875" s="6"/>
      <c r="EE875" s="6"/>
      <c r="EF875" s="6"/>
      <c r="EG875" s="6"/>
    </row>
    <row r="876" ht="13.5" customHeight="1">
      <c r="A876" s="6"/>
      <c r="B876" s="2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7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8"/>
      <c r="AE876" s="8"/>
      <c r="AF876" s="8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  <c r="BT876" s="6"/>
      <c r="BU876" s="6"/>
      <c r="BV876" s="6"/>
      <c r="BW876" s="6"/>
      <c r="BX876" s="6"/>
      <c r="BY876" s="6"/>
      <c r="BZ876" s="6"/>
      <c r="CA876" s="6"/>
      <c r="CB876" s="6"/>
      <c r="CC876" s="6"/>
      <c r="CD876" s="6"/>
      <c r="CE876" s="6"/>
      <c r="CF876" s="6"/>
      <c r="CG876" s="6"/>
      <c r="CH876" s="6"/>
      <c r="CI876" s="6"/>
      <c r="CJ876" s="6"/>
      <c r="CK876" s="6"/>
      <c r="CL876" s="6"/>
      <c r="CM876" s="6"/>
      <c r="CN876" s="6"/>
      <c r="CO876" s="6"/>
      <c r="CP876" s="6"/>
      <c r="CQ876" s="6"/>
      <c r="CR876" s="6"/>
      <c r="CS876" s="6"/>
      <c r="CT876" s="6"/>
      <c r="CU876" s="6"/>
      <c r="CV876" s="6"/>
      <c r="CW876" s="6"/>
      <c r="CX876" s="6"/>
      <c r="CY876" s="6"/>
      <c r="CZ876" s="6"/>
      <c r="DA876" s="6"/>
      <c r="DB876" s="6"/>
      <c r="DC876" s="6"/>
      <c r="DD876" s="6"/>
      <c r="DE876" s="6"/>
      <c r="DF876" s="6"/>
      <c r="DG876" s="6"/>
      <c r="DH876" s="6"/>
      <c r="DI876" s="9"/>
      <c r="DJ876" s="9"/>
      <c r="DK876" s="9"/>
      <c r="DL876" s="9"/>
      <c r="DM876" s="9"/>
      <c r="DN876" s="9"/>
      <c r="DO876" s="9"/>
      <c r="DP876" s="9"/>
      <c r="DQ876" s="9"/>
      <c r="DR876" s="6"/>
      <c r="DS876" s="6"/>
      <c r="DT876" s="6"/>
      <c r="DU876" s="6"/>
      <c r="DV876" s="6"/>
      <c r="DW876" s="6"/>
      <c r="DX876" s="6"/>
      <c r="DY876" s="6"/>
      <c r="DZ876" s="6"/>
      <c r="EA876" s="6"/>
      <c r="EB876" s="6"/>
      <c r="EC876" s="6"/>
      <c r="ED876" s="6"/>
      <c r="EE876" s="6"/>
      <c r="EF876" s="6"/>
      <c r="EG876" s="6"/>
    </row>
    <row r="877" ht="13.5" customHeight="1">
      <c r="A877" s="6"/>
      <c r="B877" s="2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7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8"/>
      <c r="AE877" s="8"/>
      <c r="AF877" s="8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6"/>
      <c r="CM877" s="6"/>
      <c r="CN877" s="6"/>
      <c r="CO877" s="6"/>
      <c r="CP877" s="6"/>
      <c r="CQ877" s="6"/>
      <c r="CR877" s="6"/>
      <c r="CS877" s="6"/>
      <c r="CT877" s="6"/>
      <c r="CU877" s="6"/>
      <c r="CV877" s="6"/>
      <c r="CW877" s="6"/>
      <c r="CX877" s="6"/>
      <c r="CY877" s="6"/>
      <c r="CZ877" s="6"/>
      <c r="DA877" s="6"/>
      <c r="DB877" s="6"/>
      <c r="DC877" s="6"/>
      <c r="DD877" s="6"/>
      <c r="DE877" s="6"/>
      <c r="DF877" s="6"/>
      <c r="DG877" s="6"/>
      <c r="DH877" s="6"/>
      <c r="DI877" s="9"/>
      <c r="DJ877" s="9"/>
      <c r="DK877" s="9"/>
      <c r="DL877" s="9"/>
      <c r="DM877" s="9"/>
      <c r="DN877" s="9"/>
      <c r="DO877" s="9"/>
      <c r="DP877" s="9"/>
      <c r="DQ877" s="9"/>
      <c r="DR877" s="6"/>
      <c r="DS877" s="6"/>
      <c r="DT877" s="6"/>
      <c r="DU877" s="6"/>
      <c r="DV877" s="6"/>
      <c r="DW877" s="6"/>
      <c r="DX877" s="6"/>
      <c r="DY877" s="6"/>
      <c r="DZ877" s="6"/>
      <c r="EA877" s="6"/>
      <c r="EB877" s="6"/>
      <c r="EC877" s="6"/>
      <c r="ED877" s="6"/>
      <c r="EE877" s="6"/>
      <c r="EF877" s="6"/>
      <c r="EG877" s="6"/>
    </row>
    <row r="878" ht="13.5" customHeight="1">
      <c r="A878" s="6"/>
      <c r="B878" s="2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7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8"/>
      <c r="AE878" s="8"/>
      <c r="AF878" s="8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  <c r="BT878" s="6"/>
      <c r="BU878" s="6"/>
      <c r="BV878" s="6"/>
      <c r="BW878" s="6"/>
      <c r="BX878" s="6"/>
      <c r="BY878" s="6"/>
      <c r="BZ878" s="6"/>
      <c r="CA878" s="6"/>
      <c r="CB878" s="6"/>
      <c r="CC878" s="6"/>
      <c r="CD878" s="6"/>
      <c r="CE878" s="6"/>
      <c r="CF878" s="6"/>
      <c r="CG878" s="6"/>
      <c r="CH878" s="6"/>
      <c r="CI878" s="6"/>
      <c r="CJ878" s="6"/>
      <c r="CK878" s="6"/>
      <c r="CL878" s="6"/>
      <c r="CM878" s="6"/>
      <c r="CN878" s="6"/>
      <c r="CO878" s="6"/>
      <c r="CP878" s="6"/>
      <c r="CQ878" s="6"/>
      <c r="CR878" s="6"/>
      <c r="CS878" s="6"/>
      <c r="CT878" s="6"/>
      <c r="CU878" s="6"/>
      <c r="CV878" s="6"/>
      <c r="CW878" s="6"/>
      <c r="CX878" s="6"/>
      <c r="CY878" s="6"/>
      <c r="CZ878" s="6"/>
      <c r="DA878" s="6"/>
      <c r="DB878" s="6"/>
      <c r="DC878" s="6"/>
      <c r="DD878" s="6"/>
      <c r="DE878" s="6"/>
      <c r="DF878" s="6"/>
      <c r="DG878" s="6"/>
      <c r="DH878" s="6"/>
      <c r="DI878" s="9"/>
      <c r="DJ878" s="9"/>
      <c r="DK878" s="9"/>
      <c r="DL878" s="9"/>
      <c r="DM878" s="9"/>
      <c r="DN878" s="9"/>
      <c r="DO878" s="9"/>
      <c r="DP878" s="9"/>
      <c r="DQ878" s="9"/>
      <c r="DR878" s="6"/>
      <c r="DS878" s="6"/>
      <c r="DT878" s="6"/>
      <c r="DU878" s="6"/>
      <c r="DV878" s="6"/>
      <c r="DW878" s="6"/>
      <c r="DX878" s="6"/>
      <c r="DY878" s="6"/>
      <c r="DZ878" s="6"/>
      <c r="EA878" s="6"/>
      <c r="EB878" s="6"/>
      <c r="EC878" s="6"/>
      <c r="ED878" s="6"/>
      <c r="EE878" s="6"/>
      <c r="EF878" s="6"/>
      <c r="EG878" s="6"/>
    </row>
    <row r="879" ht="13.5" customHeight="1">
      <c r="A879" s="6"/>
      <c r="B879" s="2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7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8"/>
      <c r="AE879" s="8"/>
      <c r="AF879" s="8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  <c r="BT879" s="6"/>
      <c r="BU879" s="6"/>
      <c r="BV879" s="6"/>
      <c r="BW879" s="6"/>
      <c r="BX879" s="6"/>
      <c r="BY879" s="6"/>
      <c r="BZ879" s="6"/>
      <c r="CA879" s="6"/>
      <c r="CB879" s="6"/>
      <c r="CC879" s="6"/>
      <c r="CD879" s="6"/>
      <c r="CE879" s="6"/>
      <c r="CF879" s="6"/>
      <c r="CG879" s="6"/>
      <c r="CH879" s="6"/>
      <c r="CI879" s="6"/>
      <c r="CJ879" s="6"/>
      <c r="CK879" s="6"/>
      <c r="CL879" s="6"/>
      <c r="CM879" s="6"/>
      <c r="CN879" s="6"/>
      <c r="CO879" s="6"/>
      <c r="CP879" s="6"/>
      <c r="CQ879" s="6"/>
      <c r="CR879" s="6"/>
      <c r="CS879" s="6"/>
      <c r="CT879" s="6"/>
      <c r="CU879" s="6"/>
      <c r="CV879" s="6"/>
      <c r="CW879" s="6"/>
      <c r="CX879" s="6"/>
      <c r="CY879" s="6"/>
      <c r="CZ879" s="6"/>
      <c r="DA879" s="6"/>
      <c r="DB879" s="6"/>
      <c r="DC879" s="6"/>
      <c r="DD879" s="6"/>
      <c r="DE879" s="6"/>
      <c r="DF879" s="6"/>
      <c r="DG879" s="6"/>
      <c r="DH879" s="6"/>
      <c r="DI879" s="9"/>
      <c r="DJ879" s="9"/>
      <c r="DK879" s="9"/>
      <c r="DL879" s="9"/>
      <c r="DM879" s="9"/>
      <c r="DN879" s="9"/>
      <c r="DO879" s="9"/>
      <c r="DP879" s="9"/>
      <c r="DQ879" s="9"/>
      <c r="DR879" s="6"/>
      <c r="DS879" s="6"/>
      <c r="DT879" s="6"/>
      <c r="DU879" s="6"/>
      <c r="DV879" s="6"/>
      <c r="DW879" s="6"/>
      <c r="DX879" s="6"/>
      <c r="DY879" s="6"/>
      <c r="DZ879" s="6"/>
      <c r="EA879" s="6"/>
      <c r="EB879" s="6"/>
      <c r="EC879" s="6"/>
      <c r="ED879" s="6"/>
      <c r="EE879" s="6"/>
      <c r="EF879" s="6"/>
      <c r="EG879" s="6"/>
    </row>
    <row r="880" ht="13.5" customHeight="1">
      <c r="A880" s="6"/>
      <c r="B880" s="2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7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8"/>
      <c r="AE880" s="8"/>
      <c r="AF880" s="8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  <c r="BT880" s="6"/>
      <c r="BU880" s="6"/>
      <c r="BV880" s="6"/>
      <c r="BW880" s="6"/>
      <c r="BX880" s="6"/>
      <c r="BY880" s="6"/>
      <c r="BZ880" s="6"/>
      <c r="CA880" s="6"/>
      <c r="CB880" s="6"/>
      <c r="CC880" s="6"/>
      <c r="CD880" s="6"/>
      <c r="CE880" s="6"/>
      <c r="CF880" s="6"/>
      <c r="CG880" s="6"/>
      <c r="CH880" s="6"/>
      <c r="CI880" s="6"/>
      <c r="CJ880" s="6"/>
      <c r="CK880" s="6"/>
      <c r="CL880" s="6"/>
      <c r="CM880" s="6"/>
      <c r="CN880" s="6"/>
      <c r="CO880" s="6"/>
      <c r="CP880" s="6"/>
      <c r="CQ880" s="6"/>
      <c r="CR880" s="6"/>
      <c r="CS880" s="6"/>
      <c r="CT880" s="6"/>
      <c r="CU880" s="6"/>
      <c r="CV880" s="6"/>
      <c r="CW880" s="6"/>
      <c r="CX880" s="6"/>
      <c r="CY880" s="6"/>
      <c r="CZ880" s="6"/>
      <c r="DA880" s="6"/>
      <c r="DB880" s="6"/>
      <c r="DC880" s="6"/>
      <c r="DD880" s="6"/>
      <c r="DE880" s="6"/>
      <c r="DF880" s="6"/>
      <c r="DG880" s="6"/>
      <c r="DH880" s="6"/>
      <c r="DI880" s="9"/>
      <c r="DJ880" s="9"/>
      <c r="DK880" s="9"/>
      <c r="DL880" s="9"/>
      <c r="DM880" s="9"/>
      <c r="DN880" s="9"/>
      <c r="DO880" s="9"/>
      <c r="DP880" s="9"/>
      <c r="DQ880" s="9"/>
      <c r="DR880" s="6"/>
      <c r="DS880" s="6"/>
      <c r="DT880" s="6"/>
      <c r="DU880" s="6"/>
      <c r="DV880" s="6"/>
      <c r="DW880" s="6"/>
      <c r="DX880" s="6"/>
      <c r="DY880" s="6"/>
      <c r="DZ880" s="6"/>
      <c r="EA880" s="6"/>
      <c r="EB880" s="6"/>
      <c r="EC880" s="6"/>
      <c r="ED880" s="6"/>
      <c r="EE880" s="6"/>
      <c r="EF880" s="6"/>
      <c r="EG880" s="6"/>
    </row>
    <row r="881" ht="13.5" customHeight="1">
      <c r="A881" s="6"/>
      <c r="B881" s="2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7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8"/>
      <c r="AE881" s="8"/>
      <c r="AF881" s="8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  <c r="BT881" s="6"/>
      <c r="BU881" s="6"/>
      <c r="BV881" s="6"/>
      <c r="BW881" s="6"/>
      <c r="BX881" s="6"/>
      <c r="BY881" s="6"/>
      <c r="BZ881" s="6"/>
      <c r="CA881" s="6"/>
      <c r="CB881" s="6"/>
      <c r="CC881" s="6"/>
      <c r="CD881" s="6"/>
      <c r="CE881" s="6"/>
      <c r="CF881" s="6"/>
      <c r="CG881" s="6"/>
      <c r="CH881" s="6"/>
      <c r="CI881" s="6"/>
      <c r="CJ881" s="6"/>
      <c r="CK881" s="6"/>
      <c r="CL881" s="6"/>
      <c r="CM881" s="6"/>
      <c r="CN881" s="6"/>
      <c r="CO881" s="6"/>
      <c r="CP881" s="6"/>
      <c r="CQ881" s="6"/>
      <c r="CR881" s="6"/>
      <c r="CS881" s="6"/>
      <c r="CT881" s="6"/>
      <c r="CU881" s="6"/>
      <c r="CV881" s="6"/>
      <c r="CW881" s="6"/>
      <c r="CX881" s="6"/>
      <c r="CY881" s="6"/>
      <c r="CZ881" s="6"/>
      <c r="DA881" s="6"/>
      <c r="DB881" s="6"/>
      <c r="DC881" s="6"/>
      <c r="DD881" s="6"/>
      <c r="DE881" s="6"/>
      <c r="DF881" s="6"/>
      <c r="DG881" s="6"/>
      <c r="DH881" s="6"/>
      <c r="DI881" s="9"/>
      <c r="DJ881" s="9"/>
      <c r="DK881" s="9"/>
      <c r="DL881" s="9"/>
      <c r="DM881" s="9"/>
      <c r="DN881" s="9"/>
      <c r="DO881" s="9"/>
      <c r="DP881" s="9"/>
      <c r="DQ881" s="9"/>
      <c r="DR881" s="6"/>
      <c r="DS881" s="6"/>
      <c r="DT881" s="6"/>
      <c r="DU881" s="6"/>
      <c r="DV881" s="6"/>
      <c r="DW881" s="6"/>
      <c r="DX881" s="6"/>
      <c r="DY881" s="6"/>
      <c r="DZ881" s="6"/>
      <c r="EA881" s="6"/>
      <c r="EB881" s="6"/>
      <c r="EC881" s="6"/>
      <c r="ED881" s="6"/>
      <c r="EE881" s="6"/>
      <c r="EF881" s="6"/>
      <c r="EG881" s="6"/>
    </row>
    <row r="882" ht="13.5" customHeight="1">
      <c r="A882" s="6"/>
      <c r="B882" s="2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7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8"/>
      <c r="AE882" s="8"/>
      <c r="AF882" s="8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  <c r="BT882" s="6"/>
      <c r="BU882" s="6"/>
      <c r="BV882" s="6"/>
      <c r="BW882" s="6"/>
      <c r="BX882" s="6"/>
      <c r="BY882" s="6"/>
      <c r="BZ882" s="6"/>
      <c r="CA882" s="6"/>
      <c r="CB882" s="6"/>
      <c r="CC882" s="6"/>
      <c r="CD882" s="6"/>
      <c r="CE882" s="6"/>
      <c r="CF882" s="6"/>
      <c r="CG882" s="6"/>
      <c r="CH882" s="6"/>
      <c r="CI882" s="6"/>
      <c r="CJ882" s="6"/>
      <c r="CK882" s="6"/>
      <c r="CL882" s="6"/>
      <c r="CM882" s="6"/>
      <c r="CN882" s="6"/>
      <c r="CO882" s="6"/>
      <c r="CP882" s="6"/>
      <c r="CQ882" s="6"/>
      <c r="CR882" s="6"/>
      <c r="CS882" s="6"/>
      <c r="CT882" s="6"/>
      <c r="CU882" s="6"/>
      <c r="CV882" s="6"/>
      <c r="CW882" s="6"/>
      <c r="CX882" s="6"/>
      <c r="CY882" s="6"/>
      <c r="CZ882" s="6"/>
      <c r="DA882" s="6"/>
      <c r="DB882" s="6"/>
      <c r="DC882" s="6"/>
      <c r="DD882" s="6"/>
      <c r="DE882" s="6"/>
      <c r="DF882" s="6"/>
      <c r="DG882" s="6"/>
      <c r="DH882" s="6"/>
      <c r="DI882" s="9"/>
      <c r="DJ882" s="9"/>
      <c r="DK882" s="9"/>
      <c r="DL882" s="9"/>
      <c r="DM882" s="9"/>
      <c r="DN882" s="9"/>
      <c r="DO882" s="9"/>
      <c r="DP882" s="9"/>
      <c r="DQ882" s="9"/>
      <c r="DR882" s="6"/>
      <c r="DS882" s="6"/>
      <c r="DT882" s="6"/>
      <c r="DU882" s="6"/>
      <c r="DV882" s="6"/>
      <c r="DW882" s="6"/>
      <c r="DX882" s="6"/>
      <c r="DY882" s="6"/>
      <c r="DZ882" s="6"/>
      <c r="EA882" s="6"/>
      <c r="EB882" s="6"/>
      <c r="EC882" s="6"/>
      <c r="ED882" s="6"/>
      <c r="EE882" s="6"/>
      <c r="EF882" s="6"/>
      <c r="EG882" s="6"/>
    </row>
    <row r="883" ht="13.5" customHeight="1">
      <c r="A883" s="6"/>
      <c r="B883" s="2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7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8"/>
      <c r="AE883" s="8"/>
      <c r="AF883" s="8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  <c r="BT883" s="6"/>
      <c r="BU883" s="6"/>
      <c r="BV883" s="6"/>
      <c r="BW883" s="6"/>
      <c r="BX883" s="6"/>
      <c r="BY883" s="6"/>
      <c r="BZ883" s="6"/>
      <c r="CA883" s="6"/>
      <c r="CB883" s="6"/>
      <c r="CC883" s="6"/>
      <c r="CD883" s="6"/>
      <c r="CE883" s="6"/>
      <c r="CF883" s="6"/>
      <c r="CG883" s="6"/>
      <c r="CH883" s="6"/>
      <c r="CI883" s="6"/>
      <c r="CJ883" s="6"/>
      <c r="CK883" s="6"/>
      <c r="CL883" s="6"/>
      <c r="CM883" s="6"/>
      <c r="CN883" s="6"/>
      <c r="CO883" s="6"/>
      <c r="CP883" s="6"/>
      <c r="CQ883" s="6"/>
      <c r="CR883" s="6"/>
      <c r="CS883" s="6"/>
      <c r="CT883" s="6"/>
      <c r="CU883" s="6"/>
      <c r="CV883" s="6"/>
      <c r="CW883" s="6"/>
      <c r="CX883" s="6"/>
      <c r="CY883" s="6"/>
      <c r="CZ883" s="6"/>
      <c r="DA883" s="6"/>
      <c r="DB883" s="6"/>
      <c r="DC883" s="6"/>
      <c r="DD883" s="6"/>
      <c r="DE883" s="6"/>
      <c r="DF883" s="6"/>
      <c r="DG883" s="6"/>
      <c r="DH883" s="6"/>
      <c r="DI883" s="9"/>
      <c r="DJ883" s="9"/>
      <c r="DK883" s="9"/>
      <c r="DL883" s="9"/>
      <c r="DM883" s="9"/>
      <c r="DN883" s="9"/>
      <c r="DO883" s="9"/>
      <c r="DP883" s="9"/>
      <c r="DQ883" s="9"/>
      <c r="DR883" s="6"/>
      <c r="DS883" s="6"/>
      <c r="DT883" s="6"/>
      <c r="DU883" s="6"/>
      <c r="DV883" s="6"/>
      <c r="DW883" s="6"/>
      <c r="DX883" s="6"/>
      <c r="DY883" s="6"/>
      <c r="DZ883" s="6"/>
      <c r="EA883" s="6"/>
      <c r="EB883" s="6"/>
      <c r="EC883" s="6"/>
      <c r="ED883" s="6"/>
      <c r="EE883" s="6"/>
      <c r="EF883" s="6"/>
      <c r="EG883" s="6"/>
    </row>
    <row r="884" ht="13.5" customHeight="1">
      <c r="A884" s="6"/>
      <c r="B884" s="2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7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8"/>
      <c r="AE884" s="8"/>
      <c r="AF884" s="8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  <c r="BT884" s="6"/>
      <c r="BU884" s="6"/>
      <c r="BV884" s="6"/>
      <c r="BW884" s="6"/>
      <c r="BX884" s="6"/>
      <c r="BY884" s="6"/>
      <c r="BZ884" s="6"/>
      <c r="CA884" s="6"/>
      <c r="CB884" s="6"/>
      <c r="CC884" s="6"/>
      <c r="CD884" s="6"/>
      <c r="CE884" s="6"/>
      <c r="CF884" s="6"/>
      <c r="CG884" s="6"/>
      <c r="CH884" s="6"/>
      <c r="CI884" s="6"/>
      <c r="CJ884" s="6"/>
      <c r="CK884" s="6"/>
      <c r="CL884" s="6"/>
      <c r="CM884" s="6"/>
      <c r="CN884" s="6"/>
      <c r="CO884" s="6"/>
      <c r="CP884" s="6"/>
      <c r="CQ884" s="6"/>
      <c r="CR884" s="6"/>
      <c r="CS884" s="6"/>
      <c r="CT884" s="6"/>
      <c r="CU884" s="6"/>
      <c r="CV884" s="6"/>
      <c r="CW884" s="6"/>
      <c r="CX884" s="6"/>
      <c r="CY884" s="6"/>
      <c r="CZ884" s="6"/>
      <c r="DA884" s="6"/>
      <c r="DB884" s="6"/>
      <c r="DC884" s="6"/>
      <c r="DD884" s="6"/>
      <c r="DE884" s="6"/>
      <c r="DF884" s="6"/>
      <c r="DG884" s="6"/>
      <c r="DH884" s="6"/>
      <c r="DI884" s="9"/>
      <c r="DJ884" s="9"/>
      <c r="DK884" s="9"/>
      <c r="DL884" s="9"/>
      <c r="DM884" s="9"/>
      <c r="DN884" s="9"/>
      <c r="DO884" s="9"/>
      <c r="DP884" s="9"/>
      <c r="DQ884" s="9"/>
      <c r="DR884" s="6"/>
      <c r="DS884" s="6"/>
      <c r="DT884" s="6"/>
      <c r="DU884" s="6"/>
      <c r="DV884" s="6"/>
      <c r="DW884" s="6"/>
      <c r="DX884" s="6"/>
      <c r="DY884" s="6"/>
      <c r="DZ884" s="6"/>
      <c r="EA884" s="6"/>
      <c r="EB884" s="6"/>
      <c r="EC884" s="6"/>
      <c r="ED884" s="6"/>
      <c r="EE884" s="6"/>
      <c r="EF884" s="6"/>
      <c r="EG884" s="6"/>
    </row>
    <row r="885" ht="13.5" customHeight="1">
      <c r="A885" s="6"/>
      <c r="B885" s="2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7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8"/>
      <c r="AE885" s="8"/>
      <c r="AF885" s="8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  <c r="BT885" s="6"/>
      <c r="BU885" s="6"/>
      <c r="BV885" s="6"/>
      <c r="BW885" s="6"/>
      <c r="BX885" s="6"/>
      <c r="BY885" s="6"/>
      <c r="BZ885" s="6"/>
      <c r="CA885" s="6"/>
      <c r="CB885" s="6"/>
      <c r="CC885" s="6"/>
      <c r="CD885" s="6"/>
      <c r="CE885" s="6"/>
      <c r="CF885" s="6"/>
      <c r="CG885" s="6"/>
      <c r="CH885" s="6"/>
      <c r="CI885" s="6"/>
      <c r="CJ885" s="6"/>
      <c r="CK885" s="6"/>
      <c r="CL885" s="6"/>
      <c r="CM885" s="6"/>
      <c r="CN885" s="6"/>
      <c r="CO885" s="6"/>
      <c r="CP885" s="6"/>
      <c r="CQ885" s="6"/>
      <c r="CR885" s="6"/>
      <c r="CS885" s="6"/>
      <c r="CT885" s="6"/>
      <c r="CU885" s="6"/>
      <c r="CV885" s="6"/>
      <c r="CW885" s="6"/>
      <c r="CX885" s="6"/>
      <c r="CY885" s="6"/>
      <c r="CZ885" s="6"/>
      <c r="DA885" s="6"/>
      <c r="DB885" s="6"/>
      <c r="DC885" s="6"/>
      <c r="DD885" s="6"/>
      <c r="DE885" s="6"/>
      <c r="DF885" s="6"/>
      <c r="DG885" s="6"/>
      <c r="DH885" s="6"/>
      <c r="DI885" s="9"/>
      <c r="DJ885" s="9"/>
      <c r="DK885" s="9"/>
      <c r="DL885" s="9"/>
      <c r="DM885" s="9"/>
      <c r="DN885" s="9"/>
      <c r="DO885" s="9"/>
      <c r="DP885" s="9"/>
      <c r="DQ885" s="9"/>
      <c r="DR885" s="6"/>
      <c r="DS885" s="6"/>
      <c r="DT885" s="6"/>
      <c r="DU885" s="6"/>
      <c r="DV885" s="6"/>
      <c r="DW885" s="6"/>
      <c r="DX885" s="6"/>
      <c r="DY885" s="6"/>
      <c r="DZ885" s="6"/>
      <c r="EA885" s="6"/>
      <c r="EB885" s="6"/>
      <c r="EC885" s="6"/>
      <c r="ED885" s="6"/>
      <c r="EE885" s="6"/>
      <c r="EF885" s="6"/>
      <c r="EG885" s="6"/>
    </row>
    <row r="886" ht="13.5" customHeight="1">
      <c r="A886" s="6"/>
      <c r="B886" s="2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7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8"/>
      <c r="AE886" s="8"/>
      <c r="AF886" s="8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  <c r="BT886" s="6"/>
      <c r="BU886" s="6"/>
      <c r="BV886" s="6"/>
      <c r="BW886" s="6"/>
      <c r="BX886" s="6"/>
      <c r="BY886" s="6"/>
      <c r="BZ886" s="6"/>
      <c r="CA886" s="6"/>
      <c r="CB886" s="6"/>
      <c r="CC886" s="6"/>
      <c r="CD886" s="6"/>
      <c r="CE886" s="6"/>
      <c r="CF886" s="6"/>
      <c r="CG886" s="6"/>
      <c r="CH886" s="6"/>
      <c r="CI886" s="6"/>
      <c r="CJ886" s="6"/>
      <c r="CK886" s="6"/>
      <c r="CL886" s="6"/>
      <c r="CM886" s="6"/>
      <c r="CN886" s="6"/>
      <c r="CO886" s="6"/>
      <c r="CP886" s="6"/>
      <c r="CQ886" s="6"/>
      <c r="CR886" s="6"/>
      <c r="CS886" s="6"/>
      <c r="CT886" s="6"/>
      <c r="CU886" s="6"/>
      <c r="CV886" s="6"/>
      <c r="CW886" s="6"/>
      <c r="CX886" s="6"/>
      <c r="CY886" s="6"/>
      <c r="CZ886" s="6"/>
      <c r="DA886" s="6"/>
      <c r="DB886" s="6"/>
      <c r="DC886" s="6"/>
      <c r="DD886" s="6"/>
      <c r="DE886" s="6"/>
      <c r="DF886" s="6"/>
      <c r="DG886" s="6"/>
      <c r="DH886" s="6"/>
      <c r="DI886" s="9"/>
      <c r="DJ886" s="9"/>
      <c r="DK886" s="9"/>
      <c r="DL886" s="9"/>
      <c r="DM886" s="9"/>
      <c r="DN886" s="9"/>
      <c r="DO886" s="9"/>
      <c r="DP886" s="9"/>
      <c r="DQ886" s="9"/>
      <c r="DR886" s="6"/>
      <c r="DS886" s="6"/>
      <c r="DT886" s="6"/>
      <c r="DU886" s="6"/>
      <c r="DV886" s="6"/>
      <c r="DW886" s="6"/>
      <c r="DX886" s="6"/>
      <c r="DY886" s="6"/>
      <c r="DZ886" s="6"/>
      <c r="EA886" s="6"/>
      <c r="EB886" s="6"/>
      <c r="EC886" s="6"/>
      <c r="ED886" s="6"/>
      <c r="EE886" s="6"/>
      <c r="EF886" s="6"/>
      <c r="EG886" s="6"/>
    </row>
    <row r="887" ht="13.5" customHeight="1">
      <c r="A887" s="6"/>
      <c r="B887" s="2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7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8"/>
      <c r="AE887" s="8"/>
      <c r="AF887" s="8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  <c r="BT887" s="6"/>
      <c r="BU887" s="6"/>
      <c r="BV887" s="6"/>
      <c r="BW887" s="6"/>
      <c r="BX887" s="6"/>
      <c r="BY887" s="6"/>
      <c r="BZ887" s="6"/>
      <c r="CA887" s="6"/>
      <c r="CB887" s="6"/>
      <c r="CC887" s="6"/>
      <c r="CD887" s="6"/>
      <c r="CE887" s="6"/>
      <c r="CF887" s="6"/>
      <c r="CG887" s="6"/>
      <c r="CH887" s="6"/>
      <c r="CI887" s="6"/>
      <c r="CJ887" s="6"/>
      <c r="CK887" s="6"/>
      <c r="CL887" s="6"/>
      <c r="CM887" s="6"/>
      <c r="CN887" s="6"/>
      <c r="CO887" s="6"/>
      <c r="CP887" s="6"/>
      <c r="CQ887" s="6"/>
      <c r="CR887" s="6"/>
      <c r="CS887" s="6"/>
      <c r="CT887" s="6"/>
      <c r="CU887" s="6"/>
      <c r="CV887" s="6"/>
      <c r="CW887" s="6"/>
      <c r="CX887" s="6"/>
      <c r="CY887" s="6"/>
      <c r="CZ887" s="6"/>
      <c r="DA887" s="6"/>
      <c r="DB887" s="6"/>
      <c r="DC887" s="6"/>
      <c r="DD887" s="6"/>
      <c r="DE887" s="6"/>
      <c r="DF887" s="6"/>
      <c r="DG887" s="6"/>
      <c r="DH887" s="6"/>
      <c r="DI887" s="9"/>
      <c r="DJ887" s="9"/>
      <c r="DK887" s="9"/>
      <c r="DL887" s="9"/>
      <c r="DM887" s="9"/>
      <c r="DN887" s="9"/>
      <c r="DO887" s="9"/>
      <c r="DP887" s="9"/>
      <c r="DQ887" s="9"/>
      <c r="DR887" s="6"/>
      <c r="DS887" s="6"/>
      <c r="DT887" s="6"/>
      <c r="DU887" s="6"/>
      <c r="DV887" s="6"/>
      <c r="DW887" s="6"/>
      <c r="DX887" s="6"/>
      <c r="DY887" s="6"/>
      <c r="DZ887" s="6"/>
      <c r="EA887" s="6"/>
      <c r="EB887" s="6"/>
      <c r="EC887" s="6"/>
      <c r="ED887" s="6"/>
      <c r="EE887" s="6"/>
      <c r="EF887" s="6"/>
      <c r="EG887" s="6"/>
    </row>
    <row r="888" ht="13.5" customHeight="1">
      <c r="A888" s="6"/>
      <c r="B888" s="2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7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8"/>
      <c r="AE888" s="8"/>
      <c r="AF888" s="8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6"/>
      <c r="CM888" s="6"/>
      <c r="CN888" s="6"/>
      <c r="CO888" s="6"/>
      <c r="CP888" s="6"/>
      <c r="CQ888" s="6"/>
      <c r="CR888" s="6"/>
      <c r="CS888" s="6"/>
      <c r="CT888" s="6"/>
      <c r="CU888" s="6"/>
      <c r="CV888" s="6"/>
      <c r="CW888" s="6"/>
      <c r="CX888" s="6"/>
      <c r="CY888" s="6"/>
      <c r="CZ888" s="6"/>
      <c r="DA888" s="6"/>
      <c r="DB888" s="6"/>
      <c r="DC888" s="6"/>
      <c r="DD888" s="6"/>
      <c r="DE888" s="6"/>
      <c r="DF888" s="6"/>
      <c r="DG888" s="6"/>
      <c r="DH888" s="6"/>
      <c r="DI888" s="9"/>
      <c r="DJ888" s="9"/>
      <c r="DK888" s="9"/>
      <c r="DL888" s="9"/>
      <c r="DM888" s="9"/>
      <c r="DN888" s="9"/>
      <c r="DO888" s="9"/>
      <c r="DP888" s="9"/>
      <c r="DQ888" s="9"/>
      <c r="DR888" s="6"/>
      <c r="DS888" s="6"/>
      <c r="DT888" s="6"/>
      <c r="DU888" s="6"/>
      <c r="DV888" s="6"/>
      <c r="DW888" s="6"/>
      <c r="DX888" s="6"/>
      <c r="DY888" s="6"/>
      <c r="DZ888" s="6"/>
      <c r="EA888" s="6"/>
      <c r="EB888" s="6"/>
      <c r="EC888" s="6"/>
      <c r="ED888" s="6"/>
      <c r="EE888" s="6"/>
      <c r="EF888" s="6"/>
      <c r="EG888" s="6"/>
    </row>
    <row r="889" ht="13.5" customHeight="1">
      <c r="A889" s="6"/>
      <c r="B889" s="2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7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8"/>
      <c r="AE889" s="8"/>
      <c r="AF889" s="8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6"/>
      <c r="CO889" s="6"/>
      <c r="CP889" s="6"/>
      <c r="CQ889" s="6"/>
      <c r="CR889" s="6"/>
      <c r="CS889" s="6"/>
      <c r="CT889" s="6"/>
      <c r="CU889" s="6"/>
      <c r="CV889" s="6"/>
      <c r="CW889" s="6"/>
      <c r="CX889" s="6"/>
      <c r="CY889" s="6"/>
      <c r="CZ889" s="6"/>
      <c r="DA889" s="6"/>
      <c r="DB889" s="6"/>
      <c r="DC889" s="6"/>
      <c r="DD889" s="6"/>
      <c r="DE889" s="6"/>
      <c r="DF889" s="6"/>
      <c r="DG889" s="6"/>
      <c r="DH889" s="6"/>
      <c r="DI889" s="9"/>
      <c r="DJ889" s="9"/>
      <c r="DK889" s="9"/>
      <c r="DL889" s="9"/>
      <c r="DM889" s="9"/>
      <c r="DN889" s="9"/>
      <c r="DO889" s="9"/>
      <c r="DP889" s="9"/>
      <c r="DQ889" s="9"/>
      <c r="DR889" s="6"/>
      <c r="DS889" s="6"/>
      <c r="DT889" s="6"/>
      <c r="DU889" s="6"/>
      <c r="DV889" s="6"/>
      <c r="DW889" s="6"/>
      <c r="DX889" s="6"/>
      <c r="DY889" s="6"/>
      <c r="DZ889" s="6"/>
      <c r="EA889" s="6"/>
      <c r="EB889" s="6"/>
      <c r="EC889" s="6"/>
      <c r="ED889" s="6"/>
      <c r="EE889" s="6"/>
      <c r="EF889" s="6"/>
      <c r="EG889" s="6"/>
    </row>
    <row r="890" ht="13.5" customHeight="1">
      <c r="A890" s="6"/>
      <c r="B890" s="2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7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8"/>
      <c r="AE890" s="8"/>
      <c r="AF890" s="8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6"/>
      <c r="CM890" s="6"/>
      <c r="CN890" s="6"/>
      <c r="CO890" s="6"/>
      <c r="CP890" s="6"/>
      <c r="CQ890" s="6"/>
      <c r="CR890" s="6"/>
      <c r="CS890" s="6"/>
      <c r="CT890" s="6"/>
      <c r="CU890" s="6"/>
      <c r="CV890" s="6"/>
      <c r="CW890" s="6"/>
      <c r="CX890" s="6"/>
      <c r="CY890" s="6"/>
      <c r="CZ890" s="6"/>
      <c r="DA890" s="6"/>
      <c r="DB890" s="6"/>
      <c r="DC890" s="6"/>
      <c r="DD890" s="6"/>
      <c r="DE890" s="6"/>
      <c r="DF890" s="6"/>
      <c r="DG890" s="6"/>
      <c r="DH890" s="6"/>
      <c r="DI890" s="9"/>
      <c r="DJ890" s="9"/>
      <c r="DK890" s="9"/>
      <c r="DL890" s="9"/>
      <c r="DM890" s="9"/>
      <c r="DN890" s="9"/>
      <c r="DO890" s="9"/>
      <c r="DP890" s="9"/>
      <c r="DQ890" s="9"/>
      <c r="DR890" s="6"/>
      <c r="DS890" s="6"/>
      <c r="DT890" s="6"/>
      <c r="DU890" s="6"/>
      <c r="DV890" s="6"/>
      <c r="DW890" s="6"/>
      <c r="DX890" s="6"/>
      <c r="DY890" s="6"/>
      <c r="DZ890" s="6"/>
      <c r="EA890" s="6"/>
      <c r="EB890" s="6"/>
      <c r="EC890" s="6"/>
      <c r="ED890" s="6"/>
      <c r="EE890" s="6"/>
      <c r="EF890" s="6"/>
      <c r="EG890" s="6"/>
    </row>
    <row r="891" ht="13.5" customHeight="1">
      <c r="A891" s="6"/>
      <c r="B891" s="2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7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8"/>
      <c r="AE891" s="8"/>
      <c r="AF891" s="8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6"/>
      <c r="BV891" s="6"/>
      <c r="BW891" s="6"/>
      <c r="BX891" s="6"/>
      <c r="BY891" s="6"/>
      <c r="BZ891" s="6"/>
      <c r="CA891" s="6"/>
      <c r="CB891" s="6"/>
      <c r="CC891" s="6"/>
      <c r="CD891" s="6"/>
      <c r="CE891" s="6"/>
      <c r="CF891" s="6"/>
      <c r="CG891" s="6"/>
      <c r="CH891" s="6"/>
      <c r="CI891" s="6"/>
      <c r="CJ891" s="6"/>
      <c r="CK891" s="6"/>
      <c r="CL891" s="6"/>
      <c r="CM891" s="6"/>
      <c r="CN891" s="6"/>
      <c r="CO891" s="6"/>
      <c r="CP891" s="6"/>
      <c r="CQ891" s="6"/>
      <c r="CR891" s="6"/>
      <c r="CS891" s="6"/>
      <c r="CT891" s="6"/>
      <c r="CU891" s="6"/>
      <c r="CV891" s="6"/>
      <c r="CW891" s="6"/>
      <c r="CX891" s="6"/>
      <c r="CY891" s="6"/>
      <c r="CZ891" s="6"/>
      <c r="DA891" s="6"/>
      <c r="DB891" s="6"/>
      <c r="DC891" s="6"/>
      <c r="DD891" s="6"/>
      <c r="DE891" s="6"/>
      <c r="DF891" s="6"/>
      <c r="DG891" s="6"/>
      <c r="DH891" s="6"/>
      <c r="DI891" s="9"/>
      <c r="DJ891" s="9"/>
      <c r="DK891" s="9"/>
      <c r="DL891" s="9"/>
      <c r="DM891" s="9"/>
      <c r="DN891" s="9"/>
      <c r="DO891" s="9"/>
      <c r="DP891" s="9"/>
      <c r="DQ891" s="9"/>
      <c r="DR891" s="6"/>
      <c r="DS891" s="6"/>
      <c r="DT891" s="6"/>
      <c r="DU891" s="6"/>
      <c r="DV891" s="6"/>
      <c r="DW891" s="6"/>
      <c r="DX891" s="6"/>
      <c r="DY891" s="6"/>
      <c r="DZ891" s="6"/>
      <c r="EA891" s="6"/>
      <c r="EB891" s="6"/>
      <c r="EC891" s="6"/>
      <c r="ED891" s="6"/>
      <c r="EE891" s="6"/>
      <c r="EF891" s="6"/>
      <c r="EG891" s="6"/>
    </row>
    <row r="892" ht="13.5" customHeight="1">
      <c r="A892" s="6"/>
      <c r="B892" s="2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7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8"/>
      <c r="AE892" s="8"/>
      <c r="AF892" s="8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  <c r="BT892" s="6"/>
      <c r="BU892" s="6"/>
      <c r="BV892" s="6"/>
      <c r="BW892" s="6"/>
      <c r="BX892" s="6"/>
      <c r="BY892" s="6"/>
      <c r="BZ892" s="6"/>
      <c r="CA892" s="6"/>
      <c r="CB892" s="6"/>
      <c r="CC892" s="6"/>
      <c r="CD892" s="6"/>
      <c r="CE892" s="6"/>
      <c r="CF892" s="6"/>
      <c r="CG892" s="6"/>
      <c r="CH892" s="6"/>
      <c r="CI892" s="6"/>
      <c r="CJ892" s="6"/>
      <c r="CK892" s="6"/>
      <c r="CL892" s="6"/>
      <c r="CM892" s="6"/>
      <c r="CN892" s="6"/>
      <c r="CO892" s="6"/>
      <c r="CP892" s="6"/>
      <c r="CQ892" s="6"/>
      <c r="CR892" s="6"/>
      <c r="CS892" s="6"/>
      <c r="CT892" s="6"/>
      <c r="CU892" s="6"/>
      <c r="CV892" s="6"/>
      <c r="CW892" s="6"/>
      <c r="CX892" s="6"/>
      <c r="CY892" s="6"/>
      <c r="CZ892" s="6"/>
      <c r="DA892" s="6"/>
      <c r="DB892" s="6"/>
      <c r="DC892" s="6"/>
      <c r="DD892" s="6"/>
      <c r="DE892" s="6"/>
      <c r="DF892" s="6"/>
      <c r="DG892" s="6"/>
      <c r="DH892" s="6"/>
      <c r="DI892" s="9"/>
      <c r="DJ892" s="9"/>
      <c r="DK892" s="9"/>
      <c r="DL892" s="9"/>
      <c r="DM892" s="9"/>
      <c r="DN892" s="9"/>
      <c r="DO892" s="9"/>
      <c r="DP892" s="9"/>
      <c r="DQ892" s="9"/>
      <c r="DR892" s="6"/>
      <c r="DS892" s="6"/>
      <c r="DT892" s="6"/>
      <c r="DU892" s="6"/>
      <c r="DV892" s="6"/>
      <c r="DW892" s="6"/>
      <c r="DX892" s="6"/>
      <c r="DY892" s="6"/>
      <c r="DZ892" s="6"/>
      <c r="EA892" s="6"/>
      <c r="EB892" s="6"/>
      <c r="EC892" s="6"/>
      <c r="ED892" s="6"/>
      <c r="EE892" s="6"/>
      <c r="EF892" s="6"/>
      <c r="EG892" s="6"/>
    </row>
    <row r="893" ht="13.5" customHeight="1">
      <c r="A893" s="6"/>
      <c r="B893" s="2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7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8"/>
      <c r="AE893" s="8"/>
      <c r="AF893" s="8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  <c r="BT893" s="6"/>
      <c r="BU893" s="6"/>
      <c r="BV893" s="6"/>
      <c r="BW893" s="6"/>
      <c r="BX893" s="6"/>
      <c r="BY893" s="6"/>
      <c r="BZ893" s="6"/>
      <c r="CA893" s="6"/>
      <c r="CB893" s="6"/>
      <c r="CC893" s="6"/>
      <c r="CD893" s="6"/>
      <c r="CE893" s="6"/>
      <c r="CF893" s="6"/>
      <c r="CG893" s="6"/>
      <c r="CH893" s="6"/>
      <c r="CI893" s="6"/>
      <c r="CJ893" s="6"/>
      <c r="CK893" s="6"/>
      <c r="CL893" s="6"/>
      <c r="CM893" s="6"/>
      <c r="CN893" s="6"/>
      <c r="CO893" s="6"/>
      <c r="CP893" s="6"/>
      <c r="CQ893" s="6"/>
      <c r="CR893" s="6"/>
      <c r="CS893" s="6"/>
      <c r="CT893" s="6"/>
      <c r="CU893" s="6"/>
      <c r="CV893" s="6"/>
      <c r="CW893" s="6"/>
      <c r="CX893" s="6"/>
      <c r="CY893" s="6"/>
      <c r="CZ893" s="6"/>
      <c r="DA893" s="6"/>
      <c r="DB893" s="6"/>
      <c r="DC893" s="6"/>
      <c r="DD893" s="6"/>
      <c r="DE893" s="6"/>
      <c r="DF893" s="6"/>
      <c r="DG893" s="6"/>
      <c r="DH893" s="6"/>
      <c r="DI893" s="9"/>
      <c r="DJ893" s="9"/>
      <c r="DK893" s="9"/>
      <c r="DL893" s="9"/>
      <c r="DM893" s="9"/>
      <c r="DN893" s="9"/>
      <c r="DO893" s="9"/>
      <c r="DP893" s="9"/>
      <c r="DQ893" s="9"/>
      <c r="DR893" s="6"/>
      <c r="DS893" s="6"/>
      <c r="DT893" s="6"/>
      <c r="DU893" s="6"/>
      <c r="DV893" s="6"/>
      <c r="DW893" s="6"/>
      <c r="DX893" s="6"/>
      <c r="DY893" s="6"/>
      <c r="DZ893" s="6"/>
      <c r="EA893" s="6"/>
      <c r="EB893" s="6"/>
      <c r="EC893" s="6"/>
      <c r="ED893" s="6"/>
      <c r="EE893" s="6"/>
      <c r="EF893" s="6"/>
      <c r="EG893" s="6"/>
    </row>
    <row r="894" ht="13.5" customHeight="1">
      <c r="A894" s="6"/>
      <c r="B894" s="2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7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8"/>
      <c r="AE894" s="8"/>
      <c r="AF894" s="8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  <c r="BT894" s="6"/>
      <c r="BU894" s="6"/>
      <c r="BV894" s="6"/>
      <c r="BW894" s="6"/>
      <c r="BX894" s="6"/>
      <c r="BY894" s="6"/>
      <c r="BZ894" s="6"/>
      <c r="CA894" s="6"/>
      <c r="CB894" s="6"/>
      <c r="CC894" s="6"/>
      <c r="CD894" s="6"/>
      <c r="CE894" s="6"/>
      <c r="CF894" s="6"/>
      <c r="CG894" s="6"/>
      <c r="CH894" s="6"/>
      <c r="CI894" s="6"/>
      <c r="CJ894" s="6"/>
      <c r="CK894" s="6"/>
      <c r="CL894" s="6"/>
      <c r="CM894" s="6"/>
      <c r="CN894" s="6"/>
      <c r="CO894" s="6"/>
      <c r="CP894" s="6"/>
      <c r="CQ894" s="6"/>
      <c r="CR894" s="6"/>
      <c r="CS894" s="6"/>
      <c r="CT894" s="6"/>
      <c r="CU894" s="6"/>
      <c r="CV894" s="6"/>
      <c r="CW894" s="6"/>
      <c r="CX894" s="6"/>
      <c r="CY894" s="6"/>
      <c r="CZ894" s="6"/>
      <c r="DA894" s="6"/>
      <c r="DB894" s="6"/>
      <c r="DC894" s="6"/>
      <c r="DD894" s="6"/>
      <c r="DE894" s="6"/>
      <c r="DF894" s="6"/>
      <c r="DG894" s="6"/>
      <c r="DH894" s="6"/>
      <c r="DI894" s="9"/>
      <c r="DJ894" s="9"/>
      <c r="DK894" s="9"/>
      <c r="DL894" s="9"/>
      <c r="DM894" s="9"/>
      <c r="DN894" s="9"/>
      <c r="DO894" s="9"/>
      <c r="DP894" s="9"/>
      <c r="DQ894" s="9"/>
      <c r="DR894" s="6"/>
      <c r="DS894" s="6"/>
      <c r="DT894" s="6"/>
      <c r="DU894" s="6"/>
      <c r="DV894" s="6"/>
      <c r="DW894" s="6"/>
      <c r="DX894" s="6"/>
      <c r="DY894" s="6"/>
      <c r="DZ894" s="6"/>
      <c r="EA894" s="6"/>
      <c r="EB894" s="6"/>
      <c r="EC894" s="6"/>
      <c r="ED894" s="6"/>
      <c r="EE894" s="6"/>
      <c r="EF894" s="6"/>
      <c r="EG894" s="6"/>
    </row>
    <row r="895" ht="13.5" customHeight="1">
      <c r="A895" s="6"/>
      <c r="B895" s="2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7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8"/>
      <c r="AE895" s="8"/>
      <c r="AF895" s="8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  <c r="BT895" s="6"/>
      <c r="BU895" s="6"/>
      <c r="BV895" s="6"/>
      <c r="BW895" s="6"/>
      <c r="BX895" s="6"/>
      <c r="BY895" s="6"/>
      <c r="BZ895" s="6"/>
      <c r="CA895" s="6"/>
      <c r="CB895" s="6"/>
      <c r="CC895" s="6"/>
      <c r="CD895" s="6"/>
      <c r="CE895" s="6"/>
      <c r="CF895" s="6"/>
      <c r="CG895" s="6"/>
      <c r="CH895" s="6"/>
      <c r="CI895" s="6"/>
      <c r="CJ895" s="6"/>
      <c r="CK895" s="6"/>
      <c r="CL895" s="6"/>
      <c r="CM895" s="6"/>
      <c r="CN895" s="6"/>
      <c r="CO895" s="6"/>
      <c r="CP895" s="6"/>
      <c r="CQ895" s="6"/>
      <c r="CR895" s="6"/>
      <c r="CS895" s="6"/>
      <c r="CT895" s="6"/>
      <c r="CU895" s="6"/>
      <c r="CV895" s="6"/>
      <c r="CW895" s="6"/>
      <c r="CX895" s="6"/>
      <c r="CY895" s="6"/>
      <c r="CZ895" s="6"/>
      <c r="DA895" s="6"/>
      <c r="DB895" s="6"/>
      <c r="DC895" s="6"/>
      <c r="DD895" s="6"/>
      <c r="DE895" s="6"/>
      <c r="DF895" s="6"/>
      <c r="DG895" s="6"/>
      <c r="DH895" s="6"/>
      <c r="DI895" s="9"/>
      <c r="DJ895" s="9"/>
      <c r="DK895" s="9"/>
      <c r="DL895" s="9"/>
      <c r="DM895" s="9"/>
      <c r="DN895" s="9"/>
      <c r="DO895" s="9"/>
      <c r="DP895" s="9"/>
      <c r="DQ895" s="9"/>
      <c r="DR895" s="6"/>
      <c r="DS895" s="6"/>
      <c r="DT895" s="6"/>
      <c r="DU895" s="6"/>
      <c r="DV895" s="6"/>
      <c r="DW895" s="6"/>
      <c r="DX895" s="6"/>
      <c r="DY895" s="6"/>
      <c r="DZ895" s="6"/>
      <c r="EA895" s="6"/>
      <c r="EB895" s="6"/>
      <c r="EC895" s="6"/>
      <c r="ED895" s="6"/>
      <c r="EE895" s="6"/>
      <c r="EF895" s="6"/>
      <c r="EG895" s="6"/>
    </row>
    <row r="896" ht="13.5" customHeight="1">
      <c r="A896" s="6"/>
      <c r="B896" s="2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7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8"/>
      <c r="AE896" s="8"/>
      <c r="AF896" s="8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  <c r="BT896" s="6"/>
      <c r="BU896" s="6"/>
      <c r="BV896" s="6"/>
      <c r="BW896" s="6"/>
      <c r="BX896" s="6"/>
      <c r="BY896" s="6"/>
      <c r="BZ896" s="6"/>
      <c r="CA896" s="6"/>
      <c r="CB896" s="6"/>
      <c r="CC896" s="6"/>
      <c r="CD896" s="6"/>
      <c r="CE896" s="6"/>
      <c r="CF896" s="6"/>
      <c r="CG896" s="6"/>
      <c r="CH896" s="6"/>
      <c r="CI896" s="6"/>
      <c r="CJ896" s="6"/>
      <c r="CK896" s="6"/>
      <c r="CL896" s="6"/>
      <c r="CM896" s="6"/>
      <c r="CN896" s="6"/>
      <c r="CO896" s="6"/>
      <c r="CP896" s="6"/>
      <c r="CQ896" s="6"/>
      <c r="CR896" s="6"/>
      <c r="CS896" s="6"/>
      <c r="CT896" s="6"/>
      <c r="CU896" s="6"/>
      <c r="CV896" s="6"/>
      <c r="CW896" s="6"/>
      <c r="CX896" s="6"/>
      <c r="CY896" s="6"/>
      <c r="CZ896" s="6"/>
      <c r="DA896" s="6"/>
      <c r="DB896" s="6"/>
      <c r="DC896" s="6"/>
      <c r="DD896" s="6"/>
      <c r="DE896" s="6"/>
      <c r="DF896" s="6"/>
      <c r="DG896" s="6"/>
      <c r="DH896" s="6"/>
      <c r="DI896" s="9"/>
      <c r="DJ896" s="9"/>
      <c r="DK896" s="9"/>
      <c r="DL896" s="9"/>
      <c r="DM896" s="9"/>
      <c r="DN896" s="9"/>
      <c r="DO896" s="9"/>
      <c r="DP896" s="9"/>
      <c r="DQ896" s="9"/>
      <c r="DR896" s="6"/>
      <c r="DS896" s="6"/>
      <c r="DT896" s="6"/>
      <c r="DU896" s="6"/>
      <c r="DV896" s="6"/>
      <c r="DW896" s="6"/>
      <c r="DX896" s="6"/>
      <c r="DY896" s="6"/>
      <c r="DZ896" s="6"/>
      <c r="EA896" s="6"/>
      <c r="EB896" s="6"/>
      <c r="EC896" s="6"/>
      <c r="ED896" s="6"/>
      <c r="EE896" s="6"/>
      <c r="EF896" s="6"/>
      <c r="EG896" s="6"/>
    </row>
    <row r="897" ht="13.5" customHeight="1">
      <c r="A897" s="6"/>
      <c r="B897" s="2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7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8"/>
      <c r="AE897" s="8"/>
      <c r="AF897" s="8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  <c r="BT897" s="6"/>
      <c r="BU897" s="6"/>
      <c r="BV897" s="6"/>
      <c r="BW897" s="6"/>
      <c r="BX897" s="6"/>
      <c r="BY897" s="6"/>
      <c r="BZ897" s="6"/>
      <c r="CA897" s="6"/>
      <c r="CB897" s="6"/>
      <c r="CC897" s="6"/>
      <c r="CD897" s="6"/>
      <c r="CE897" s="6"/>
      <c r="CF897" s="6"/>
      <c r="CG897" s="6"/>
      <c r="CH897" s="6"/>
      <c r="CI897" s="6"/>
      <c r="CJ897" s="6"/>
      <c r="CK897" s="6"/>
      <c r="CL897" s="6"/>
      <c r="CM897" s="6"/>
      <c r="CN897" s="6"/>
      <c r="CO897" s="6"/>
      <c r="CP897" s="6"/>
      <c r="CQ897" s="6"/>
      <c r="CR897" s="6"/>
      <c r="CS897" s="6"/>
      <c r="CT897" s="6"/>
      <c r="CU897" s="6"/>
      <c r="CV897" s="6"/>
      <c r="CW897" s="6"/>
      <c r="CX897" s="6"/>
      <c r="CY897" s="6"/>
      <c r="CZ897" s="6"/>
      <c r="DA897" s="6"/>
      <c r="DB897" s="6"/>
      <c r="DC897" s="6"/>
      <c r="DD897" s="6"/>
      <c r="DE897" s="6"/>
      <c r="DF897" s="6"/>
      <c r="DG897" s="6"/>
      <c r="DH897" s="6"/>
      <c r="DI897" s="9"/>
      <c r="DJ897" s="9"/>
      <c r="DK897" s="9"/>
      <c r="DL897" s="9"/>
      <c r="DM897" s="9"/>
      <c r="DN897" s="9"/>
      <c r="DO897" s="9"/>
      <c r="DP897" s="9"/>
      <c r="DQ897" s="9"/>
      <c r="DR897" s="6"/>
      <c r="DS897" s="6"/>
      <c r="DT897" s="6"/>
      <c r="DU897" s="6"/>
      <c r="DV897" s="6"/>
      <c r="DW897" s="6"/>
      <c r="DX897" s="6"/>
      <c r="DY897" s="6"/>
      <c r="DZ897" s="6"/>
      <c r="EA897" s="6"/>
      <c r="EB897" s="6"/>
      <c r="EC897" s="6"/>
      <c r="ED897" s="6"/>
      <c r="EE897" s="6"/>
      <c r="EF897" s="6"/>
      <c r="EG897" s="6"/>
    </row>
    <row r="898" ht="13.5" customHeight="1">
      <c r="A898" s="6"/>
      <c r="B898" s="2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7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8"/>
      <c r="AE898" s="8"/>
      <c r="AF898" s="8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  <c r="BT898" s="6"/>
      <c r="BU898" s="6"/>
      <c r="BV898" s="6"/>
      <c r="BW898" s="6"/>
      <c r="BX898" s="6"/>
      <c r="BY898" s="6"/>
      <c r="BZ898" s="6"/>
      <c r="CA898" s="6"/>
      <c r="CB898" s="6"/>
      <c r="CC898" s="6"/>
      <c r="CD898" s="6"/>
      <c r="CE898" s="6"/>
      <c r="CF898" s="6"/>
      <c r="CG898" s="6"/>
      <c r="CH898" s="6"/>
      <c r="CI898" s="6"/>
      <c r="CJ898" s="6"/>
      <c r="CK898" s="6"/>
      <c r="CL898" s="6"/>
      <c r="CM898" s="6"/>
      <c r="CN898" s="6"/>
      <c r="CO898" s="6"/>
      <c r="CP898" s="6"/>
      <c r="CQ898" s="6"/>
      <c r="CR898" s="6"/>
      <c r="CS898" s="6"/>
      <c r="CT898" s="6"/>
      <c r="CU898" s="6"/>
      <c r="CV898" s="6"/>
      <c r="CW898" s="6"/>
      <c r="CX898" s="6"/>
      <c r="CY898" s="6"/>
      <c r="CZ898" s="6"/>
      <c r="DA898" s="6"/>
      <c r="DB898" s="6"/>
      <c r="DC898" s="6"/>
      <c r="DD898" s="6"/>
      <c r="DE898" s="6"/>
      <c r="DF898" s="6"/>
      <c r="DG898" s="6"/>
      <c r="DH898" s="6"/>
      <c r="DI898" s="9"/>
      <c r="DJ898" s="9"/>
      <c r="DK898" s="9"/>
      <c r="DL898" s="9"/>
      <c r="DM898" s="9"/>
      <c r="DN898" s="9"/>
      <c r="DO898" s="9"/>
      <c r="DP898" s="9"/>
      <c r="DQ898" s="9"/>
      <c r="DR898" s="6"/>
      <c r="DS898" s="6"/>
      <c r="DT898" s="6"/>
      <c r="DU898" s="6"/>
      <c r="DV898" s="6"/>
      <c r="DW898" s="6"/>
      <c r="DX898" s="6"/>
      <c r="DY898" s="6"/>
      <c r="DZ898" s="6"/>
      <c r="EA898" s="6"/>
      <c r="EB898" s="6"/>
      <c r="EC898" s="6"/>
      <c r="ED898" s="6"/>
      <c r="EE898" s="6"/>
      <c r="EF898" s="6"/>
      <c r="EG898" s="6"/>
    </row>
    <row r="899" ht="13.5" customHeight="1">
      <c r="A899" s="6"/>
      <c r="B899" s="2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7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8"/>
      <c r="AE899" s="8"/>
      <c r="AF899" s="8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  <c r="BT899" s="6"/>
      <c r="BU899" s="6"/>
      <c r="BV899" s="6"/>
      <c r="BW899" s="6"/>
      <c r="BX899" s="6"/>
      <c r="BY899" s="6"/>
      <c r="BZ899" s="6"/>
      <c r="CA899" s="6"/>
      <c r="CB899" s="6"/>
      <c r="CC899" s="6"/>
      <c r="CD899" s="6"/>
      <c r="CE899" s="6"/>
      <c r="CF899" s="6"/>
      <c r="CG899" s="6"/>
      <c r="CH899" s="6"/>
      <c r="CI899" s="6"/>
      <c r="CJ899" s="6"/>
      <c r="CK899" s="6"/>
      <c r="CL899" s="6"/>
      <c r="CM899" s="6"/>
      <c r="CN899" s="6"/>
      <c r="CO899" s="6"/>
      <c r="CP899" s="6"/>
      <c r="CQ899" s="6"/>
      <c r="CR899" s="6"/>
      <c r="CS899" s="6"/>
      <c r="CT899" s="6"/>
      <c r="CU899" s="6"/>
      <c r="CV899" s="6"/>
      <c r="CW899" s="6"/>
      <c r="CX899" s="6"/>
      <c r="CY899" s="6"/>
      <c r="CZ899" s="6"/>
      <c r="DA899" s="6"/>
      <c r="DB899" s="6"/>
      <c r="DC899" s="6"/>
      <c r="DD899" s="6"/>
      <c r="DE899" s="6"/>
      <c r="DF899" s="6"/>
      <c r="DG899" s="6"/>
      <c r="DH899" s="6"/>
      <c r="DI899" s="9"/>
      <c r="DJ899" s="9"/>
      <c r="DK899" s="9"/>
      <c r="DL899" s="9"/>
      <c r="DM899" s="9"/>
      <c r="DN899" s="9"/>
      <c r="DO899" s="9"/>
      <c r="DP899" s="9"/>
      <c r="DQ899" s="9"/>
      <c r="DR899" s="6"/>
      <c r="DS899" s="6"/>
      <c r="DT899" s="6"/>
      <c r="DU899" s="6"/>
      <c r="DV899" s="6"/>
      <c r="DW899" s="6"/>
      <c r="DX899" s="6"/>
      <c r="DY899" s="6"/>
      <c r="DZ899" s="6"/>
      <c r="EA899" s="6"/>
      <c r="EB899" s="6"/>
      <c r="EC899" s="6"/>
      <c r="ED899" s="6"/>
      <c r="EE899" s="6"/>
      <c r="EF899" s="6"/>
      <c r="EG899" s="6"/>
    </row>
    <row r="900" ht="13.5" customHeight="1">
      <c r="A900" s="6"/>
      <c r="B900" s="2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7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8"/>
      <c r="AE900" s="8"/>
      <c r="AF900" s="8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  <c r="BT900" s="6"/>
      <c r="BU900" s="6"/>
      <c r="BV900" s="6"/>
      <c r="BW900" s="6"/>
      <c r="BX900" s="6"/>
      <c r="BY900" s="6"/>
      <c r="BZ900" s="6"/>
      <c r="CA900" s="6"/>
      <c r="CB900" s="6"/>
      <c r="CC900" s="6"/>
      <c r="CD900" s="6"/>
      <c r="CE900" s="6"/>
      <c r="CF900" s="6"/>
      <c r="CG900" s="6"/>
      <c r="CH900" s="6"/>
      <c r="CI900" s="6"/>
      <c r="CJ900" s="6"/>
      <c r="CK900" s="6"/>
      <c r="CL900" s="6"/>
      <c r="CM900" s="6"/>
      <c r="CN900" s="6"/>
      <c r="CO900" s="6"/>
      <c r="CP900" s="6"/>
      <c r="CQ900" s="6"/>
      <c r="CR900" s="6"/>
      <c r="CS900" s="6"/>
      <c r="CT900" s="6"/>
      <c r="CU900" s="6"/>
      <c r="CV900" s="6"/>
      <c r="CW900" s="6"/>
      <c r="CX900" s="6"/>
      <c r="CY900" s="6"/>
      <c r="CZ900" s="6"/>
      <c r="DA900" s="6"/>
      <c r="DB900" s="6"/>
      <c r="DC900" s="6"/>
      <c r="DD900" s="6"/>
      <c r="DE900" s="6"/>
      <c r="DF900" s="6"/>
      <c r="DG900" s="6"/>
      <c r="DH900" s="6"/>
      <c r="DI900" s="9"/>
      <c r="DJ900" s="9"/>
      <c r="DK900" s="9"/>
      <c r="DL900" s="9"/>
      <c r="DM900" s="9"/>
      <c r="DN900" s="9"/>
      <c r="DO900" s="9"/>
      <c r="DP900" s="9"/>
      <c r="DQ900" s="9"/>
      <c r="DR900" s="6"/>
      <c r="DS900" s="6"/>
      <c r="DT900" s="6"/>
      <c r="DU900" s="6"/>
      <c r="DV900" s="6"/>
      <c r="DW900" s="6"/>
      <c r="DX900" s="6"/>
      <c r="DY900" s="6"/>
      <c r="DZ900" s="6"/>
      <c r="EA900" s="6"/>
      <c r="EB900" s="6"/>
      <c r="EC900" s="6"/>
      <c r="ED900" s="6"/>
      <c r="EE900" s="6"/>
      <c r="EF900" s="6"/>
      <c r="EG900" s="6"/>
    </row>
    <row r="901" ht="13.5" customHeight="1">
      <c r="A901" s="6"/>
      <c r="B901" s="2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7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8"/>
      <c r="AE901" s="8"/>
      <c r="AF901" s="8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  <c r="BT901" s="6"/>
      <c r="BU901" s="6"/>
      <c r="BV901" s="6"/>
      <c r="BW901" s="6"/>
      <c r="BX901" s="6"/>
      <c r="BY901" s="6"/>
      <c r="BZ901" s="6"/>
      <c r="CA901" s="6"/>
      <c r="CB901" s="6"/>
      <c r="CC901" s="6"/>
      <c r="CD901" s="6"/>
      <c r="CE901" s="6"/>
      <c r="CF901" s="6"/>
      <c r="CG901" s="6"/>
      <c r="CH901" s="6"/>
      <c r="CI901" s="6"/>
      <c r="CJ901" s="6"/>
      <c r="CK901" s="6"/>
      <c r="CL901" s="6"/>
      <c r="CM901" s="6"/>
      <c r="CN901" s="6"/>
      <c r="CO901" s="6"/>
      <c r="CP901" s="6"/>
      <c r="CQ901" s="6"/>
      <c r="CR901" s="6"/>
      <c r="CS901" s="6"/>
      <c r="CT901" s="6"/>
      <c r="CU901" s="6"/>
      <c r="CV901" s="6"/>
      <c r="CW901" s="6"/>
      <c r="CX901" s="6"/>
      <c r="CY901" s="6"/>
      <c r="CZ901" s="6"/>
      <c r="DA901" s="6"/>
      <c r="DB901" s="6"/>
      <c r="DC901" s="6"/>
      <c r="DD901" s="6"/>
      <c r="DE901" s="6"/>
      <c r="DF901" s="6"/>
      <c r="DG901" s="6"/>
      <c r="DH901" s="6"/>
      <c r="DI901" s="9"/>
      <c r="DJ901" s="9"/>
      <c r="DK901" s="9"/>
      <c r="DL901" s="9"/>
      <c r="DM901" s="9"/>
      <c r="DN901" s="9"/>
      <c r="DO901" s="9"/>
      <c r="DP901" s="9"/>
      <c r="DQ901" s="9"/>
      <c r="DR901" s="6"/>
      <c r="DS901" s="6"/>
      <c r="DT901" s="6"/>
      <c r="DU901" s="6"/>
      <c r="DV901" s="6"/>
      <c r="DW901" s="6"/>
      <c r="DX901" s="6"/>
      <c r="DY901" s="6"/>
      <c r="DZ901" s="6"/>
      <c r="EA901" s="6"/>
      <c r="EB901" s="6"/>
      <c r="EC901" s="6"/>
      <c r="ED901" s="6"/>
      <c r="EE901" s="6"/>
      <c r="EF901" s="6"/>
      <c r="EG901" s="6"/>
    </row>
    <row r="902" ht="13.5" customHeight="1">
      <c r="A902" s="6"/>
      <c r="B902" s="2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7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8"/>
      <c r="AE902" s="8"/>
      <c r="AF902" s="8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  <c r="BT902" s="6"/>
      <c r="BU902" s="6"/>
      <c r="BV902" s="6"/>
      <c r="BW902" s="6"/>
      <c r="BX902" s="6"/>
      <c r="BY902" s="6"/>
      <c r="BZ902" s="6"/>
      <c r="CA902" s="6"/>
      <c r="CB902" s="6"/>
      <c r="CC902" s="6"/>
      <c r="CD902" s="6"/>
      <c r="CE902" s="6"/>
      <c r="CF902" s="6"/>
      <c r="CG902" s="6"/>
      <c r="CH902" s="6"/>
      <c r="CI902" s="6"/>
      <c r="CJ902" s="6"/>
      <c r="CK902" s="6"/>
      <c r="CL902" s="6"/>
      <c r="CM902" s="6"/>
      <c r="CN902" s="6"/>
      <c r="CO902" s="6"/>
      <c r="CP902" s="6"/>
      <c r="CQ902" s="6"/>
      <c r="CR902" s="6"/>
      <c r="CS902" s="6"/>
      <c r="CT902" s="6"/>
      <c r="CU902" s="6"/>
      <c r="CV902" s="6"/>
      <c r="CW902" s="6"/>
      <c r="CX902" s="6"/>
      <c r="CY902" s="6"/>
      <c r="CZ902" s="6"/>
      <c r="DA902" s="6"/>
      <c r="DB902" s="6"/>
      <c r="DC902" s="6"/>
      <c r="DD902" s="6"/>
      <c r="DE902" s="6"/>
      <c r="DF902" s="6"/>
      <c r="DG902" s="6"/>
      <c r="DH902" s="6"/>
      <c r="DI902" s="9"/>
      <c r="DJ902" s="9"/>
      <c r="DK902" s="9"/>
      <c r="DL902" s="9"/>
      <c r="DM902" s="9"/>
      <c r="DN902" s="9"/>
      <c r="DO902" s="9"/>
      <c r="DP902" s="9"/>
      <c r="DQ902" s="9"/>
      <c r="DR902" s="6"/>
      <c r="DS902" s="6"/>
      <c r="DT902" s="6"/>
      <c r="DU902" s="6"/>
      <c r="DV902" s="6"/>
      <c r="DW902" s="6"/>
      <c r="DX902" s="6"/>
      <c r="DY902" s="6"/>
      <c r="DZ902" s="6"/>
      <c r="EA902" s="6"/>
      <c r="EB902" s="6"/>
      <c r="EC902" s="6"/>
      <c r="ED902" s="6"/>
      <c r="EE902" s="6"/>
      <c r="EF902" s="6"/>
      <c r="EG902" s="6"/>
    </row>
    <row r="903" ht="13.5" customHeight="1">
      <c r="A903" s="6"/>
      <c r="B903" s="2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7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8"/>
      <c r="AE903" s="8"/>
      <c r="AF903" s="8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  <c r="BT903" s="6"/>
      <c r="BU903" s="6"/>
      <c r="BV903" s="6"/>
      <c r="BW903" s="6"/>
      <c r="BX903" s="6"/>
      <c r="BY903" s="6"/>
      <c r="BZ903" s="6"/>
      <c r="CA903" s="6"/>
      <c r="CB903" s="6"/>
      <c r="CC903" s="6"/>
      <c r="CD903" s="6"/>
      <c r="CE903" s="6"/>
      <c r="CF903" s="6"/>
      <c r="CG903" s="6"/>
      <c r="CH903" s="6"/>
      <c r="CI903" s="6"/>
      <c r="CJ903" s="6"/>
      <c r="CK903" s="6"/>
      <c r="CL903" s="6"/>
      <c r="CM903" s="6"/>
      <c r="CN903" s="6"/>
      <c r="CO903" s="6"/>
      <c r="CP903" s="6"/>
      <c r="CQ903" s="6"/>
      <c r="CR903" s="6"/>
      <c r="CS903" s="6"/>
      <c r="CT903" s="6"/>
      <c r="CU903" s="6"/>
      <c r="CV903" s="6"/>
      <c r="CW903" s="6"/>
      <c r="CX903" s="6"/>
      <c r="CY903" s="6"/>
      <c r="CZ903" s="6"/>
      <c r="DA903" s="6"/>
      <c r="DB903" s="6"/>
      <c r="DC903" s="6"/>
      <c r="DD903" s="6"/>
      <c r="DE903" s="6"/>
      <c r="DF903" s="6"/>
      <c r="DG903" s="6"/>
      <c r="DH903" s="6"/>
      <c r="DI903" s="9"/>
      <c r="DJ903" s="9"/>
      <c r="DK903" s="9"/>
      <c r="DL903" s="9"/>
      <c r="DM903" s="9"/>
      <c r="DN903" s="9"/>
      <c r="DO903" s="9"/>
      <c r="DP903" s="9"/>
      <c r="DQ903" s="9"/>
      <c r="DR903" s="6"/>
      <c r="DS903" s="6"/>
      <c r="DT903" s="6"/>
      <c r="DU903" s="6"/>
      <c r="DV903" s="6"/>
      <c r="DW903" s="6"/>
      <c r="DX903" s="6"/>
      <c r="DY903" s="6"/>
      <c r="DZ903" s="6"/>
      <c r="EA903" s="6"/>
      <c r="EB903" s="6"/>
      <c r="EC903" s="6"/>
      <c r="ED903" s="6"/>
      <c r="EE903" s="6"/>
      <c r="EF903" s="6"/>
      <c r="EG903" s="6"/>
    </row>
    <row r="904" ht="13.5" customHeight="1">
      <c r="A904" s="6"/>
      <c r="B904" s="2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7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8"/>
      <c r="AE904" s="8"/>
      <c r="AF904" s="8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  <c r="BT904" s="6"/>
      <c r="BU904" s="6"/>
      <c r="BV904" s="6"/>
      <c r="BW904" s="6"/>
      <c r="BX904" s="6"/>
      <c r="BY904" s="6"/>
      <c r="BZ904" s="6"/>
      <c r="CA904" s="6"/>
      <c r="CB904" s="6"/>
      <c r="CC904" s="6"/>
      <c r="CD904" s="6"/>
      <c r="CE904" s="6"/>
      <c r="CF904" s="6"/>
      <c r="CG904" s="6"/>
      <c r="CH904" s="6"/>
      <c r="CI904" s="6"/>
      <c r="CJ904" s="6"/>
      <c r="CK904" s="6"/>
      <c r="CL904" s="6"/>
      <c r="CM904" s="6"/>
      <c r="CN904" s="6"/>
      <c r="CO904" s="6"/>
      <c r="CP904" s="6"/>
      <c r="CQ904" s="6"/>
      <c r="CR904" s="6"/>
      <c r="CS904" s="6"/>
      <c r="CT904" s="6"/>
      <c r="CU904" s="6"/>
      <c r="CV904" s="6"/>
      <c r="CW904" s="6"/>
      <c r="CX904" s="6"/>
      <c r="CY904" s="6"/>
      <c r="CZ904" s="6"/>
      <c r="DA904" s="6"/>
      <c r="DB904" s="6"/>
      <c r="DC904" s="6"/>
      <c r="DD904" s="6"/>
      <c r="DE904" s="6"/>
      <c r="DF904" s="6"/>
      <c r="DG904" s="6"/>
      <c r="DH904" s="6"/>
      <c r="DI904" s="9"/>
      <c r="DJ904" s="9"/>
      <c r="DK904" s="9"/>
      <c r="DL904" s="9"/>
      <c r="DM904" s="9"/>
      <c r="DN904" s="9"/>
      <c r="DO904" s="9"/>
      <c r="DP904" s="9"/>
      <c r="DQ904" s="9"/>
      <c r="DR904" s="6"/>
      <c r="DS904" s="6"/>
      <c r="DT904" s="6"/>
      <c r="DU904" s="6"/>
      <c r="DV904" s="6"/>
      <c r="DW904" s="6"/>
      <c r="DX904" s="6"/>
      <c r="DY904" s="6"/>
      <c r="DZ904" s="6"/>
      <c r="EA904" s="6"/>
      <c r="EB904" s="6"/>
      <c r="EC904" s="6"/>
      <c r="ED904" s="6"/>
      <c r="EE904" s="6"/>
      <c r="EF904" s="6"/>
      <c r="EG904" s="6"/>
    </row>
    <row r="905" ht="13.5" customHeight="1">
      <c r="A905" s="6"/>
      <c r="B905" s="2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7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8"/>
      <c r="AE905" s="8"/>
      <c r="AF905" s="8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  <c r="BT905" s="6"/>
      <c r="BU905" s="6"/>
      <c r="BV905" s="6"/>
      <c r="BW905" s="6"/>
      <c r="BX905" s="6"/>
      <c r="BY905" s="6"/>
      <c r="BZ905" s="6"/>
      <c r="CA905" s="6"/>
      <c r="CB905" s="6"/>
      <c r="CC905" s="6"/>
      <c r="CD905" s="6"/>
      <c r="CE905" s="6"/>
      <c r="CF905" s="6"/>
      <c r="CG905" s="6"/>
      <c r="CH905" s="6"/>
      <c r="CI905" s="6"/>
      <c r="CJ905" s="6"/>
      <c r="CK905" s="6"/>
      <c r="CL905" s="6"/>
      <c r="CM905" s="6"/>
      <c r="CN905" s="6"/>
      <c r="CO905" s="6"/>
      <c r="CP905" s="6"/>
      <c r="CQ905" s="6"/>
      <c r="CR905" s="6"/>
      <c r="CS905" s="6"/>
      <c r="CT905" s="6"/>
      <c r="CU905" s="6"/>
      <c r="CV905" s="6"/>
      <c r="CW905" s="6"/>
      <c r="CX905" s="6"/>
      <c r="CY905" s="6"/>
      <c r="CZ905" s="6"/>
      <c r="DA905" s="6"/>
      <c r="DB905" s="6"/>
      <c r="DC905" s="6"/>
      <c r="DD905" s="6"/>
      <c r="DE905" s="6"/>
      <c r="DF905" s="6"/>
      <c r="DG905" s="6"/>
      <c r="DH905" s="6"/>
      <c r="DI905" s="9"/>
      <c r="DJ905" s="9"/>
      <c r="DK905" s="9"/>
      <c r="DL905" s="9"/>
      <c r="DM905" s="9"/>
      <c r="DN905" s="9"/>
      <c r="DO905" s="9"/>
      <c r="DP905" s="9"/>
      <c r="DQ905" s="9"/>
      <c r="DR905" s="6"/>
      <c r="DS905" s="6"/>
      <c r="DT905" s="6"/>
      <c r="DU905" s="6"/>
      <c r="DV905" s="6"/>
      <c r="DW905" s="6"/>
      <c r="DX905" s="6"/>
      <c r="DY905" s="6"/>
      <c r="DZ905" s="6"/>
      <c r="EA905" s="6"/>
      <c r="EB905" s="6"/>
      <c r="EC905" s="6"/>
      <c r="ED905" s="6"/>
      <c r="EE905" s="6"/>
      <c r="EF905" s="6"/>
      <c r="EG905" s="6"/>
    </row>
    <row r="906" ht="13.5" customHeight="1">
      <c r="A906" s="6"/>
      <c r="B906" s="2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7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8"/>
      <c r="AE906" s="8"/>
      <c r="AF906" s="8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  <c r="BT906" s="6"/>
      <c r="BU906" s="6"/>
      <c r="BV906" s="6"/>
      <c r="BW906" s="6"/>
      <c r="BX906" s="6"/>
      <c r="BY906" s="6"/>
      <c r="BZ906" s="6"/>
      <c r="CA906" s="6"/>
      <c r="CB906" s="6"/>
      <c r="CC906" s="6"/>
      <c r="CD906" s="6"/>
      <c r="CE906" s="6"/>
      <c r="CF906" s="6"/>
      <c r="CG906" s="6"/>
      <c r="CH906" s="6"/>
      <c r="CI906" s="6"/>
      <c r="CJ906" s="6"/>
      <c r="CK906" s="6"/>
      <c r="CL906" s="6"/>
      <c r="CM906" s="6"/>
      <c r="CN906" s="6"/>
      <c r="CO906" s="6"/>
      <c r="CP906" s="6"/>
      <c r="CQ906" s="6"/>
      <c r="CR906" s="6"/>
      <c r="CS906" s="6"/>
      <c r="CT906" s="6"/>
      <c r="CU906" s="6"/>
      <c r="CV906" s="6"/>
      <c r="CW906" s="6"/>
      <c r="CX906" s="6"/>
      <c r="CY906" s="6"/>
      <c r="CZ906" s="6"/>
      <c r="DA906" s="6"/>
      <c r="DB906" s="6"/>
      <c r="DC906" s="6"/>
      <c r="DD906" s="6"/>
      <c r="DE906" s="6"/>
      <c r="DF906" s="6"/>
      <c r="DG906" s="6"/>
      <c r="DH906" s="6"/>
      <c r="DI906" s="9"/>
      <c r="DJ906" s="9"/>
      <c r="DK906" s="9"/>
      <c r="DL906" s="9"/>
      <c r="DM906" s="9"/>
      <c r="DN906" s="9"/>
      <c r="DO906" s="9"/>
      <c r="DP906" s="9"/>
      <c r="DQ906" s="9"/>
      <c r="DR906" s="6"/>
      <c r="DS906" s="6"/>
      <c r="DT906" s="6"/>
      <c r="DU906" s="6"/>
      <c r="DV906" s="6"/>
      <c r="DW906" s="6"/>
      <c r="DX906" s="6"/>
      <c r="DY906" s="6"/>
      <c r="DZ906" s="6"/>
      <c r="EA906" s="6"/>
      <c r="EB906" s="6"/>
      <c r="EC906" s="6"/>
      <c r="ED906" s="6"/>
      <c r="EE906" s="6"/>
      <c r="EF906" s="6"/>
      <c r="EG906" s="6"/>
    </row>
    <row r="907" ht="13.5" customHeight="1">
      <c r="A907" s="6"/>
      <c r="B907" s="2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7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8"/>
      <c r="AE907" s="8"/>
      <c r="AF907" s="8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  <c r="BT907" s="6"/>
      <c r="BU907" s="6"/>
      <c r="BV907" s="6"/>
      <c r="BW907" s="6"/>
      <c r="BX907" s="6"/>
      <c r="BY907" s="6"/>
      <c r="BZ907" s="6"/>
      <c r="CA907" s="6"/>
      <c r="CB907" s="6"/>
      <c r="CC907" s="6"/>
      <c r="CD907" s="6"/>
      <c r="CE907" s="6"/>
      <c r="CF907" s="6"/>
      <c r="CG907" s="6"/>
      <c r="CH907" s="6"/>
      <c r="CI907" s="6"/>
      <c r="CJ907" s="6"/>
      <c r="CK907" s="6"/>
      <c r="CL907" s="6"/>
      <c r="CM907" s="6"/>
      <c r="CN907" s="6"/>
      <c r="CO907" s="6"/>
      <c r="CP907" s="6"/>
      <c r="CQ907" s="6"/>
      <c r="CR907" s="6"/>
      <c r="CS907" s="6"/>
      <c r="CT907" s="6"/>
      <c r="CU907" s="6"/>
      <c r="CV907" s="6"/>
      <c r="CW907" s="6"/>
      <c r="CX907" s="6"/>
      <c r="CY907" s="6"/>
      <c r="CZ907" s="6"/>
      <c r="DA907" s="6"/>
      <c r="DB907" s="6"/>
      <c r="DC907" s="6"/>
      <c r="DD907" s="6"/>
      <c r="DE907" s="6"/>
      <c r="DF907" s="6"/>
      <c r="DG907" s="6"/>
      <c r="DH907" s="6"/>
      <c r="DI907" s="9"/>
      <c r="DJ907" s="9"/>
      <c r="DK907" s="9"/>
      <c r="DL907" s="9"/>
      <c r="DM907" s="9"/>
      <c r="DN907" s="9"/>
      <c r="DO907" s="9"/>
      <c r="DP907" s="9"/>
      <c r="DQ907" s="9"/>
      <c r="DR907" s="6"/>
      <c r="DS907" s="6"/>
      <c r="DT907" s="6"/>
      <c r="DU907" s="6"/>
      <c r="DV907" s="6"/>
      <c r="DW907" s="6"/>
      <c r="DX907" s="6"/>
      <c r="DY907" s="6"/>
      <c r="DZ907" s="6"/>
      <c r="EA907" s="6"/>
      <c r="EB907" s="6"/>
      <c r="EC907" s="6"/>
      <c r="ED907" s="6"/>
      <c r="EE907" s="6"/>
      <c r="EF907" s="6"/>
      <c r="EG907" s="6"/>
    </row>
    <row r="908" ht="13.5" customHeight="1">
      <c r="A908" s="6"/>
      <c r="B908" s="2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7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8"/>
      <c r="AE908" s="8"/>
      <c r="AF908" s="8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  <c r="BT908" s="6"/>
      <c r="BU908" s="6"/>
      <c r="BV908" s="6"/>
      <c r="BW908" s="6"/>
      <c r="BX908" s="6"/>
      <c r="BY908" s="6"/>
      <c r="BZ908" s="6"/>
      <c r="CA908" s="6"/>
      <c r="CB908" s="6"/>
      <c r="CC908" s="6"/>
      <c r="CD908" s="6"/>
      <c r="CE908" s="6"/>
      <c r="CF908" s="6"/>
      <c r="CG908" s="6"/>
      <c r="CH908" s="6"/>
      <c r="CI908" s="6"/>
      <c r="CJ908" s="6"/>
      <c r="CK908" s="6"/>
      <c r="CL908" s="6"/>
      <c r="CM908" s="6"/>
      <c r="CN908" s="6"/>
      <c r="CO908" s="6"/>
      <c r="CP908" s="6"/>
      <c r="CQ908" s="6"/>
      <c r="CR908" s="6"/>
      <c r="CS908" s="6"/>
      <c r="CT908" s="6"/>
      <c r="CU908" s="6"/>
      <c r="CV908" s="6"/>
      <c r="CW908" s="6"/>
      <c r="CX908" s="6"/>
      <c r="CY908" s="6"/>
      <c r="CZ908" s="6"/>
      <c r="DA908" s="6"/>
      <c r="DB908" s="6"/>
      <c r="DC908" s="6"/>
      <c r="DD908" s="6"/>
      <c r="DE908" s="6"/>
      <c r="DF908" s="6"/>
      <c r="DG908" s="6"/>
      <c r="DH908" s="6"/>
      <c r="DI908" s="9"/>
      <c r="DJ908" s="9"/>
      <c r="DK908" s="9"/>
      <c r="DL908" s="9"/>
      <c r="DM908" s="9"/>
      <c r="DN908" s="9"/>
      <c r="DO908" s="9"/>
      <c r="DP908" s="9"/>
      <c r="DQ908" s="9"/>
      <c r="DR908" s="6"/>
      <c r="DS908" s="6"/>
      <c r="DT908" s="6"/>
      <c r="DU908" s="6"/>
      <c r="DV908" s="6"/>
      <c r="DW908" s="6"/>
      <c r="DX908" s="6"/>
      <c r="DY908" s="6"/>
      <c r="DZ908" s="6"/>
      <c r="EA908" s="6"/>
      <c r="EB908" s="6"/>
      <c r="EC908" s="6"/>
      <c r="ED908" s="6"/>
      <c r="EE908" s="6"/>
      <c r="EF908" s="6"/>
      <c r="EG908" s="6"/>
    </row>
    <row r="909" ht="13.5" customHeight="1">
      <c r="A909" s="6"/>
      <c r="B909" s="2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7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8"/>
      <c r="AE909" s="8"/>
      <c r="AF909" s="8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  <c r="BT909" s="6"/>
      <c r="BU909" s="6"/>
      <c r="BV909" s="6"/>
      <c r="BW909" s="6"/>
      <c r="BX909" s="6"/>
      <c r="BY909" s="6"/>
      <c r="BZ909" s="6"/>
      <c r="CA909" s="6"/>
      <c r="CB909" s="6"/>
      <c r="CC909" s="6"/>
      <c r="CD909" s="6"/>
      <c r="CE909" s="6"/>
      <c r="CF909" s="6"/>
      <c r="CG909" s="6"/>
      <c r="CH909" s="6"/>
      <c r="CI909" s="6"/>
      <c r="CJ909" s="6"/>
      <c r="CK909" s="6"/>
      <c r="CL909" s="6"/>
      <c r="CM909" s="6"/>
      <c r="CN909" s="6"/>
      <c r="CO909" s="6"/>
      <c r="CP909" s="6"/>
      <c r="CQ909" s="6"/>
      <c r="CR909" s="6"/>
      <c r="CS909" s="6"/>
      <c r="CT909" s="6"/>
      <c r="CU909" s="6"/>
      <c r="CV909" s="6"/>
      <c r="CW909" s="6"/>
      <c r="CX909" s="6"/>
      <c r="CY909" s="6"/>
      <c r="CZ909" s="6"/>
      <c r="DA909" s="6"/>
      <c r="DB909" s="6"/>
      <c r="DC909" s="6"/>
      <c r="DD909" s="6"/>
      <c r="DE909" s="6"/>
      <c r="DF909" s="6"/>
      <c r="DG909" s="6"/>
      <c r="DH909" s="6"/>
      <c r="DI909" s="9"/>
      <c r="DJ909" s="9"/>
      <c r="DK909" s="9"/>
      <c r="DL909" s="9"/>
      <c r="DM909" s="9"/>
      <c r="DN909" s="9"/>
      <c r="DO909" s="9"/>
      <c r="DP909" s="9"/>
      <c r="DQ909" s="9"/>
      <c r="DR909" s="6"/>
      <c r="DS909" s="6"/>
      <c r="DT909" s="6"/>
      <c r="DU909" s="6"/>
      <c r="DV909" s="6"/>
      <c r="DW909" s="6"/>
      <c r="DX909" s="6"/>
      <c r="DY909" s="6"/>
      <c r="DZ909" s="6"/>
      <c r="EA909" s="6"/>
      <c r="EB909" s="6"/>
      <c r="EC909" s="6"/>
      <c r="ED909" s="6"/>
      <c r="EE909" s="6"/>
      <c r="EF909" s="6"/>
      <c r="EG909" s="6"/>
    </row>
    <row r="910" ht="13.5" customHeight="1">
      <c r="A910" s="6"/>
      <c r="B910" s="2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7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8"/>
      <c r="AE910" s="8"/>
      <c r="AF910" s="8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  <c r="BT910" s="6"/>
      <c r="BU910" s="6"/>
      <c r="BV910" s="6"/>
      <c r="BW910" s="6"/>
      <c r="BX910" s="6"/>
      <c r="BY910" s="6"/>
      <c r="BZ910" s="6"/>
      <c r="CA910" s="6"/>
      <c r="CB910" s="6"/>
      <c r="CC910" s="6"/>
      <c r="CD910" s="6"/>
      <c r="CE910" s="6"/>
      <c r="CF910" s="6"/>
      <c r="CG910" s="6"/>
      <c r="CH910" s="6"/>
      <c r="CI910" s="6"/>
      <c r="CJ910" s="6"/>
      <c r="CK910" s="6"/>
      <c r="CL910" s="6"/>
      <c r="CM910" s="6"/>
      <c r="CN910" s="6"/>
      <c r="CO910" s="6"/>
      <c r="CP910" s="6"/>
      <c r="CQ910" s="6"/>
      <c r="CR910" s="6"/>
      <c r="CS910" s="6"/>
      <c r="CT910" s="6"/>
      <c r="CU910" s="6"/>
      <c r="CV910" s="6"/>
      <c r="CW910" s="6"/>
      <c r="CX910" s="6"/>
      <c r="CY910" s="6"/>
      <c r="CZ910" s="6"/>
      <c r="DA910" s="6"/>
      <c r="DB910" s="6"/>
      <c r="DC910" s="6"/>
      <c r="DD910" s="6"/>
      <c r="DE910" s="6"/>
      <c r="DF910" s="6"/>
      <c r="DG910" s="6"/>
      <c r="DH910" s="6"/>
      <c r="DI910" s="9"/>
      <c r="DJ910" s="9"/>
      <c r="DK910" s="9"/>
      <c r="DL910" s="9"/>
      <c r="DM910" s="9"/>
      <c r="DN910" s="9"/>
      <c r="DO910" s="9"/>
      <c r="DP910" s="9"/>
      <c r="DQ910" s="9"/>
      <c r="DR910" s="6"/>
      <c r="DS910" s="6"/>
      <c r="DT910" s="6"/>
      <c r="DU910" s="6"/>
      <c r="DV910" s="6"/>
      <c r="DW910" s="6"/>
      <c r="DX910" s="6"/>
      <c r="DY910" s="6"/>
      <c r="DZ910" s="6"/>
      <c r="EA910" s="6"/>
      <c r="EB910" s="6"/>
      <c r="EC910" s="6"/>
      <c r="ED910" s="6"/>
      <c r="EE910" s="6"/>
      <c r="EF910" s="6"/>
      <c r="EG910" s="6"/>
    </row>
    <row r="911" ht="13.5" customHeight="1">
      <c r="A911" s="6"/>
      <c r="B911" s="2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7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8"/>
      <c r="AE911" s="8"/>
      <c r="AF911" s="8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  <c r="BT911" s="6"/>
      <c r="BU911" s="6"/>
      <c r="BV911" s="6"/>
      <c r="BW911" s="6"/>
      <c r="BX911" s="6"/>
      <c r="BY911" s="6"/>
      <c r="BZ911" s="6"/>
      <c r="CA911" s="6"/>
      <c r="CB911" s="6"/>
      <c r="CC911" s="6"/>
      <c r="CD911" s="6"/>
      <c r="CE911" s="6"/>
      <c r="CF911" s="6"/>
      <c r="CG911" s="6"/>
      <c r="CH911" s="6"/>
      <c r="CI911" s="6"/>
      <c r="CJ911" s="6"/>
      <c r="CK911" s="6"/>
      <c r="CL911" s="6"/>
      <c r="CM911" s="6"/>
      <c r="CN911" s="6"/>
      <c r="CO911" s="6"/>
      <c r="CP911" s="6"/>
      <c r="CQ911" s="6"/>
      <c r="CR911" s="6"/>
      <c r="CS911" s="6"/>
      <c r="CT911" s="6"/>
      <c r="CU911" s="6"/>
      <c r="CV911" s="6"/>
      <c r="CW911" s="6"/>
      <c r="CX911" s="6"/>
      <c r="CY911" s="6"/>
      <c r="CZ911" s="6"/>
      <c r="DA911" s="6"/>
      <c r="DB911" s="6"/>
      <c r="DC911" s="6"/>
      <c r="DD911" s="6"/>
      <c r="DE911" s="6"/>
      <c r="DF911" s="6"/>
      <c r="DG911" s="6"/>
      <c r="DH911" s="6"/>
      <c r="DI911" s="9"/>
      <c r="DJ911" s="9"/>
      <c r="DK911" s="9"/>
      <c r="DL911" s="9"/>
      <c r="DM911" s="9"/>
      <c r="DN911" s="9"/>
      <c r="DO911" s="9"/>
      <c r="DP911" s="9"/>
      <c r="DQ911" s="9"/>
      <c r="DR911" s="6"/>
      <c r="DS911" s="6"/>
      <c r="DT911" s="6"/>
      <c r="DU911" s="6"/>
      <c r="DV911" s="6"/>
      <c r="DW911" s="6"/>
      <c r="DX911" s="6"/>
      <c r="DY911" s="6"/>
      <c r="DZ911" s="6"/>
      <c r="EA911" s="6"/>
      <c r="EB911" s="6"/>
      <c r="EC911" s="6"/>
      <c r="ED911" s="6"/>
      <c r="EE911" s="6"/>
      <c r="EF911" s="6"/>
      <c r="EG911" s="6"/>
    </row>
    <row r="912" ht="13.5" customHeight="1">
      <c r="A912" s="6"/>
      <c r="B912" s="2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7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8"/>
      <c r="AE912" s="8"/>
      <c r="AF912" s="8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  <c r="BT912" s="6"/>
      <c r="BU912" s="6"/>
      <c r="BV912" s="6"/>
      <c r="BW912" s="6"/>
      <c r="BX912" s="6"/>
      <c r="BY912" s="6"/>
      <c r="BZ912" s="6"/>
      <c r="CA912" s="6"/>
      <c r="CB912" s="6"/>
      <c r="CC912" s="6"/>
      <c r="CD912" s="6"/>
      <c r="CE912" s="6"/>
      <c r="CF912" s="6"/>
      <c r="CG912" s="6"/>
      <c r="CH912" s="6"/>
      <c r="CI912" s="6"/>
      <c r="CJ912" s="6"/>
      <c r="CK912" s="6"/>
      <c r="CL912" s="6"/>
      <c r="CM912" s="6"/>
      <c r="CN912" s="6"/>
      <c r="CO912" s="6"/>
      <c r="CP912" s="6"/>
      <c r="CQ912" s="6"/>
      <c r="CR912" s="6"/>
      <c r="CS912" s="6"/>
      <c r="CT912" s="6"/>
      <c r="CU912" s="6"/>
      <c r="CV912" s="6"/>
      <c r="CW912" s="6"/>
      <c r="CX912" s="6"/>
      <c r="CY912" s="6"/>
      <c r="CZ912" s="6"/>
      <c r="DA912" s="6"/>
      <c r="DB912" s="6"/>
      <c r="DC912" s="6"/>
      <c r="DD912" s="6"/>
      <c r="DE912" s="6"/>
      <c r="DF912" s="6"/>
      <c r="DG912" s="6"/>
      <c r="DH912" s="6"/>
      <c r="DI912" s="9"/>
      <c r="DJ912" s="9"/>
      <c r="DK912" s="9"/>
      <c r="DL912" s="9"/>
      <c r="DM912" s="9"/>
      <c r="DN912" s="9"/>
      <c r="DO912" s="9"/>
      <c r="DP912" s="9"/>
      <c r="DQ912" s="9"/>
      <c r="DR912" s="6"/>
      <c r="DS912" s="6"/>
      <c r="DT912" s="6"/>
      <c r="DU912" s="6"/>
      <c r="DV912" s="6"/>
      <c r="DW912" s="6"/>
      <c r="DX912" s="6"/>
      <c r="DY912" s="6"/>
      <c r="DZ912" s="6"/>
      <c r="EA912" s="6"/>
      <c r="EB912" s="6"/>
      <c r="EC912" s="6"/>
      <c r="ED912" s="6"/>
      <c r="EE912" s="6"/>
      <c r="EF912" s="6"/>
      <c r="EG912" s="6"/>
    </row>
    <row r="913" ht="13.5" customHeight="1">
      <c r="A913" s="6"/>
      <c r="B913" s="2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7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8"/>
      <c r="AE913" s="8"/>
      <c r="AF913" s="8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  <c r="BT913" s="6"/>
      <c r="BU913" s="6"/>
      <c r="BV913" s="6"/>
      <c r="BW913" s="6"/>
      <c r="BX913" s="6"/>
      <c r="BY913" s="6"/>
      <c r="BZ913" s="6"/>
      <c r="CA913" s="6"/>
      <c r="CB913" s="6"/>
      <c r="CC913" s="6"/>
      <c r="CD913" s="6"/>
      <c r="CE913" s="6"/>
      <c r="CF913" s="6"/>
      <c r="CG913" s="6"/>
      <c r="CH913" s="6"/>
      <c r="CI913" s="6"/>
      <c r="CJ913" s="6"/>
      <c r="CK913" s="6"/>
      <c r="CL913" s="6"/>
      <c r="CM913" s="6"/>
      <c r="CN913" s="6"/>
      <c r="CO913" s="6"/>
      <c r="CP913" s="6"/>
      <c r="CQ913" s="6"/>
      <c r="CR913" s="6"/>
      <c r="CS913" s="6"/>
      <c r="CT913" s="6"/>
      <c r="CU913" s="6"/>
      <c r="CV913" s="6"/>
      <c r="CW913" s="6"/>
      <c r="CX913" s="6"/>
      <c r="CY913" s="6"/>
      <c r="CZ913" s="6"/>
      <c r="DA913" s="6"/>
      <c r="DB913" s="6"/>
      <c r="DC913" s="6"/>
      <c r="DD913" s="6"/>
      <c r="DE913" s="6"/>
      <c r="DF913" s="6"/>
      <c r="DG913" s="6"/>
      <c r="DH913" s="6"/>
      <c r="DI913" s="9"/>
      <c r="DJ913" s="9"/>
      <c r="DK913" s="9"/>
      <c r="DL913" s="9"/>
      <c r="DM913" s="9"/>
      <c r="DN913" s="9"/>
      <c r="DO913" s="9"/>
      <c r="DP913" s="9"/>
      <c r="DQ913" s="9"/>
      <c r="DR913" s="6"/>
      <c r="DS913" s="6"/>
      <c r="DT913" s="6"/>
      <c r="DU913" s="6"/>
      <c r="DV913" s="6"/>
      <c r="DW913" s="6"/>
      <c r="DX913" s="6"/>
      <c r="DY913" s="6"/>
      <c r="DZ913" s="6"/>
      <c r="EA913" s="6"/>
      <c r="EB913" s="6"/>
      <c r="EC913" s="6"/>
      <c r="ED913" s="6"/>
      <c r="EE913" s="6"/>
      <c r="EF913" s="6"/>
      <c r="EG913" s="6"/>
    </row>
    <row r="914" ht="13.5" customHeight="1">
      <c r="A914" s="6"/>
      <c r="B914" s="2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7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8"/>
      <c r="AE914" s="8"/>
      <c r="AF914" s="8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  <c r="BT914" s="6"/>
      <c r="BU914" s="6"/>
      <c r="BV914" s="6"/>
      <c r="BW914" s="6"/>
      <c r="BX914" s="6"/>
      <c r="BY914" s="6"/>
      <c r="BZ914" s="6"/>
      <c r="CA914" s="6"/>
      <c r="CB914" s="6"/>
      <c r="CC914" s="6"/>
      <c r="CD914" s="6"/>
      <c r="CE914" s="6"/>
      <c r="CF914" s="6"/>
      <c r="CG914" s="6"/>
      <c r="CH914" s="6"/>
      <c r="CI914" s="6"/>
      <c r="CJ914" s="6"/>
      <c r="CK914" s="6"/>
      <c r="CL914" s="6"/>
      <c r="CM914" s="6"/>
      <c r="CN914" s="6"/>
      <c r="CO914" s="6"/>
      <c r="CP914" s="6"/>
      <c r="CQ914" s="6"/>
      <c r="CR914" s="6"/>
      <c r="CS914" s="6"/>
      <c r="CT914" s="6"/>
      <c r="CU914" s="6"/>
      <c r="CV914" s="6"/>
      <c r="CW914" s="6"/>
      <c r="CX914" s="6"/>
      <c r="CY914" s="6"/>
      <c r="CZ914" s="6"/>
      <c r="DA914" s="6"/>
      <c r="DB914" s="6"/>
      <c r="DC914" s="6"/>
      <c r="DD914" s="6"/>
      <c r="DE914" s="6"/>
      <c r="DF914" s="6"/>
      <c r="DG914" s="6"/>
      <c r="DH914" s="6"/>
      <c r="DI914" s="9"/>
      <c r="DJ914" s="9"/>
      <c r="DK914" s="9"/>
      <c r="DL914" s="9"/>
      <c r="DM914" s="9"/>
      <c r="DN914" s="9"/>
      <c r="DO914" s="9"/>
      <c r="DP914" s="9"/>
      <c r="DQ914" s="9"/>
      <c r="DR914" s="6"/>
      <c r="DS914" s="6"/>
      <c r="DT914" s="6"/>
      <c r="DU914" s="6"/>
      <c r="DV914" s="6"/>
      <c r="DW914" s="6"/>
      <c r="DX914" s="6"/>
      <c r="DY914" s="6"/>
      <c r="DZ914" s="6"/>
      <c r="EA914" s="6"/>
      <c r="EB914" s="6"/>
      <c r="EC914" s="6"/>
      <c r="ED914" s="6"/>
      <c r="EE914" s="6"/>
      <c r="EF914" s="6"/>
      <c r="EG914" s="6"/>
    </row>
    <row r="915" ht="13.5" customHeight="1">
      <c r="A915" s="6"/>
      <c r="B915" s="2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7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8"/>
      <c r="AE915" s="8"/>
      <c r="AF915" s="8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  <c r="BT915" s="6"/>
      <c r="BU915" s="6"/>
      <c r="BV915" s="6"/>
      <c r="BW915" s="6"/>
      <c r="BX915" s="6"/>
      <c r="BY915" s="6"/>
      <c r="BZ915" s="6"/>
      <c r="CA915" s="6"/>
      <c r="CB915" s="6"/>
      <c r="CC915" s="6"/>
      <c r="CD915" s="6"/>
      <c r="CE915" s="6"/>
      <c r="CF915" s="6"/>
      <c r="CG915" s="6"/>
      <c r="CH915" s="6"/>
      <c r="CI915" s="6"/>
      <c r="CJ915" s="6"/>
      <c r="CK915" s="6"/>
      <c r="CL915" s="6"/>
      <c r="CM915" s="6"/>
      <c r="CN915" s="6"/>
      <c r="CO915" s="6"/>
      <c r="CP915" s="6"/>
      <c r="CQ915" s="6"/>
      <c r="CR915" s="6"/>
      <c r="CS915" s="6"/>
      <c r="CT915" s="6"/>
      <c r="CU915" s="6"/>
      <c r="CV915" s="6"/>
      <c r="CW915" s="6"/>
      <c r="CX915" s="6"/>
      <c r="CY915" s="6"/>
      <c r="CZ915" s="6"/>
      <c r="DA915" s="6"/>
      <c r="DB915" s="6"/>
      <c r="DC915" s="6"/>
      <c r="DD915" s="6"/>
      <c r="DE915" s="6"/>
      <c r="DF915" s="6"/>
      <c r="DG915" s="6"/>
      <c r="DH915" s="6"/>
      <c r="DI915" s="9"/>
      <c r="DJ915" s="9"/>
      <c r="DK915" s="9"/>
      <c r="DL915" s="9"/>
      <c r="DM915" s="9"/>
      <c r="DN915" s="9"/>
      <c r="DO915" s="9"/>
      <c r="DP915" s="9"/>
      <c r="DQ915" s="9"/>
      <c r="DR915" s="6"/>
      <c r="DS915" s="6"/>
      <c r="DT915" s="6"/>
      <c r="DU915" s="6"/>
      <c r="DV915" s="6"/>
      <c r="DW915" s="6"/>
      <c r="DX915" s="6"/>
      <c r="DY915" s="6"/>
      <c r="DZ915" s="6"/>
      <c r="EA915" s="6"/>
      <c r="EB915" s="6"/>
      <c r="EC915" s="6"/>
      <c r="ED915" s="6"/>
      <c r="EE915" s="6"/>
      <c r="EF915" s="6"/>
      <c r="EG915" s="6"/>
    </row>
    <row r="916" ht="13.5" customHeight="1">
      <c r="A916" s="6"/>
      <c r="B916" s="2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7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8"/>
      <c r="AE916" s="8"/>
      <c r="AF916" s="8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  <c r="BT916" s="6"/>
      <c r="BU916" s="6"/>
      <c r="BV916" s="6"/>
      <c r="BW916" s="6"/>
      <c r="BX916" s="6"/>
      <c r="BY916" s="6"/>
      <c r="BZ916" s="6"/>
      <c r="CA916" s="6"/>
      <c r="CB916" s="6"/>
      <c r="CC916" s="6"/>
      <c r="CD916" s="6"/>
      <c r="CE916" s="6"/>
      <c r="CF916" s="6"/>
      <c r="CG916" s="6"/>
      <c r="CH916" s="6"/>
      <c r="CI916" s="6"/>
      <c r="CJ916" s="6"/>
      <c r="CK916" s="6"/>
      <c r="CL916" s="6"/>
      <c r="CM916" s="6"/>
      <c r="CN916" s="6"/>
      <c r="CO916" s="6"/>
      <c r="CP916" s="6"/>
      <c r="CQ916" s="6"/>
      <c r="CR916" s="6"/>
      <c r="CS916" s="6"/>
      <c r="CT916" s="6"/>
      <c r="CU916" s="6"/>
      <c r="CV916" s="6"/>
      <c r="CW916" s="6"/>
      <c r="CX916" s="6"/>
      <c r="CY916" s="6"/>
      <c r="CZ916" s="6"/>
      <c r="DA916" s="6"/>
      <c r="DB916" s="6"/>
      <c r="DC916" s="6"/>
      <c r="DD916" s="6"/>
      <c r="DE916" s="6"/>
      <c r="DF916" s="6"/>
      <c r="DG916" s="6"/>
      <c r="DH916" s="6"/>
      <c r="DI916" s="9"/>
      <c r="DJ916" s="9"/>
      <c r="DK916" s="9"/>
      <c r="DL916" s="9"/>
      <c r="DM916" s="9"/>
      <c r="DN916" s="9"/>
      <c r="DO916" s="9"/>
      <c r="DP916" s="9"/>
      <c r="DQ916" s="9"/>
      <c r="DR916" s="6"/>
      <c r="DS916" s="6"/>
      <c r="DT916" s="6"/>
      <c r="DU916" s="6"/>
      <c r="DV916" s="6"/>
      <c r="DW916" s="6"/>
      <c r="DX916" s="6"/>
      <c r="DY916" s="6"/>
      <c r="DZ916" s="6"/>
      <c r="EA916" s="6"/>
      <c r="EB916" s="6"/>
      <c r="EC916" s="6"/>
      <c r="ED916" s="6"/>
      <c r="EE916" s="6"/>
      <c r="EF916" s="6"/>
      <c r="EG916" s="6"/>
    </row>
    <row r="917" ht="13.5" customHeight="1">
      <c r="A917" s="6"/>
      <c r="B917" s="2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7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8"/>
      <c r="AE917" s="8"/>
      <c r="AF917" s="8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  <c r="BT917" s="6"/>
      <c r="BU917" s="6"/>
      <c r="BV917" s="6"/>
      <c r="BW917" s="6"/>
      <c r="BX917" s="6"/>
      <c r="BY917" s="6"/>
      <c r="BZ917" s="6"/>
      <c r="CA917" s="6"/>
      <c r="CB917" s="6"/>
      <c r="CC917" s="6"/>
      <c r="CD917" s="6"/>
      <c r="CE917" s="6"/>
      <c r="CF917" s="6"/>
      <c r="CG917" s="6"/>
      <c r="CH917" s="6"/>
      <c r="CI917" s="6"/>
      <c r="CJ917" s="6"/>
      <c r="CK917" s="6"/>
      <c r="CL917" s="6"/>
      <c r="CM917" s="6"/>
      <c r="CN917" s="6"/>
      <c r="CO917" s="6"/>
      <c r="CP917" s="6"/>
      <c r="CQ917" s="6"/>
      <c r="CR917" s="6"/>
      <c r="CS917" s="6"/>
      <c r="CT917" s="6"/>
      <c r="CU917" s="6"/>
      <c r="CV917" s="6"/>
      <c r="CW917" s="6"/>
      <c r="CX917" s="6"/>
      <c r="CY917" s="6"/>
      <c r="CZ917" s="6"/>
      <c r="DA917" s="6"/>
      <c r="DB917" s="6"/>
      <c r="DC917" s="6"/>
      <c r="DD917" s="6"/>
      <c r="DE917" s="6"/>
      <c r="DF917" s="6"/>
      <c r="DG917" s="6"/>
      <c r="DH917" s="6"/>
      <c r="DI917" s="9"/>
      <c r="DJ917" s="9"/>
      <c r="DK917" s="9"/>
      <c r="DL917" s="9"/>
      <c r="DM917" s="9"/>
      <c r="DN917" s="9"/>
      <c r="DO917" s="9"/>
      <c r="DP917" s="9"/>
      <c r="DQ917" s="9"/>
      <c r="DR917" s="6"/>
      <c r="DS917" s="6"/>
      <c r="DT917" s="6"/>
      <c r="DU917" s="6"/>
      <c r="DV917" s="6"/>
      <c r="DW917" s="6"/>
      <c r="DX917" s="6"/>
      <c r="DY917" s="6"/>
      <c r="DZ917" s="6"/>
      <c r="EA917" s="6"/>
      <c r="EB917" s="6"/>
      <c r="EC917" s="6"/>
      <c r="ED917" s="6"/>
      <c r="EE917" s="6"/>
      <c r="EF917" s="6"/>
      <c r="EG917" s="6"/>
    </row>
    <row r="918" ht="13.5" customHeight="1">
      <c r="A918" s="6"/>
      <c r="B918" s="2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7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8"/>
      <c r="AE918" s="8"/>
      <c r="AF918" s="8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  <c r="BT918" s="6"/>
      <c r="BU918" s="6"/>
      <c r="BV918" s="6"/>
      <c r="BW918" s="6"/>
      <c r="BX918" s="6"/>
      <c r="BY918" s="6"/>
      <c r="BZ918" s="6"/>
      <c r="CA918" s="6"/>
      <c r="CB918" s="6"/>
      <c r="CC918" s="6"/>
      <c r="CD918" s="6"/>
      <c r="CE918" s="6"/>
      <c r="CF918" s="6"/>
      <c r="CG918" s="6"/>
      <c r="CH918" s="6"/>
      <c r="CI918" s="6"/>
      <c r="CJ918" s="6"/>
      <c r="CK918" s="6"/>
      <c r="CL918" s="6"/>
      <c r="CM918" s="6"/>
      <c r="CN918" s="6"/>
      <c r="CO918" s="6"/>
      <c r="CP918" s="6"/>
      <c r="CQ918" s="6"/>
      <c r="CR918" s="6"/>
      <c r="CS918" s="6"/>
      <c r="CT918" s="6"/>
      <c r="CU918" s="6"/>
      <c r="CV918" s="6"/>
      <c r="CW918" s="6"/>
      <c r="CX918" s="6"/>
      <c r="CY918" s="6"/>
      <c r="CZ918" s="6"/>
      <c r="DA918" s="6"/>
      <c r="DB918" s="6"/>
      <c r="DC918" s="6"/>
      <c r="DD918" s="6"/>
      <c r="DE918" s="6"/>
      <c r="DF918" s="6"/>
      <c r="DG918" s="6"/>
      <c r="DH918" s="6"/>
      <c r="DI918" s="9"/>
      <c r="DJ918" s="9"/>
      <c r="DK918" s="9"/>
      <c r="DL918" s="9"/>
      <c r="DM918" s="9"/>
      <c r="DN918" s="9"/>
      <c r="DO918" s="9"/>
      <c r="DP918" s="9"/>
      <c r="DQ918" s="9"/>
      <c r="DR918" s="6"/>
      <c r="DS918" s="6"/>
      <c r="DT918" s="6"/>
      <c r="DU918" s="6"/>
      <c r="DV918" s="6"/>
      <c r="DW918" s="6"/>
      <c r="DX918" s="6"/>
      <c r="DY918" s="6"/>
      <c r="DZ918" s="6"/>
      <c r="EA918" s="6"/>
      <c r="EB918" s="6"/>
      <c r="EC918" s="6"/>
      <c r="ED918" s="6"/>
      <c r="EE918" s="6"/>
      <c r="EF918" s="6"/>
      <c r="EG918" s="6"/>
    </row>
    <row r="919" ht="13.5" customHeight="1">
      <c r="A919" s="6"/>
      <c r="B919" s="2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7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8"/>
      <c r="AE919" s="8"/>
      <c r="AF919" s="8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  <c r="BT919" s="6"/>
      <c r="BU919" s="6"/>
      <c r="BV919" s="6"/>
      <c r="BW919" s="6"/>
      <c r="BX919" s="6"/>
      <c r="BY919" s="6"/>
      <c r="BZ919" s="6"/>
      <c r="CA919" s="6"/>
      <c r="CB919" s="6"/>
      <c r="CC919" s="6"/>
      <c r="CD919" s="6"/>
      <c r="CE919" s="6"/>
      <c r="CF919" s="6"/>
      <c r="CG919" s="6"/>
      <c r="CH919" s="6"/>
      <c r="CI919" s="6"/>
      <c r="CJ919" s="6"/>
      <c r="CK919" s="6"/>
      <c r="CL919" s="6"/>
      <c r="CM919" s="6"/>
      <c r="CN919" s="6"/>
      <c r="CO919" s="6"/>
      <c r="CP919" s="6"/>
      <c r="CQ919" s="6"/>
      <c r="CR919" s="6"/>
      <c r="CS919" s="6"/>
      <c r="CT919" s="6"/>
      <c r="CU919" s="6"/>
      <c r="CV919" s="6"/>
      <c r="CW919" s="6"/>
      <c r="CX919" s="6"/>
      <c r="CY919" s="6"/>
      <c r="CZ919" s="6"/>
      <c r="DA919" s="6"/>
      <c r="DB919" s="6"/>
      <c r="DC919" s="6"/>
      <c r="DD919" s="6"/>
      <c r="DE919" s="6"/>
      <c r="DF919" s="6"/>
      <c r="DG919" s="6"/>
      <c r="DH919" s="6"/>
      <c r="DI919" s="9"/>
      <c r="DJ919" s="9"/>
      <c r="DK919" s="9"/>
      <c r="DL919" s="9"/>
      <c r="DM919" s="9"/>
      <c r="DN919" s="9"/>
      <c r="DO919" s="9"/>
      <c r="DP919" s="9"/>
      <c r="DQ919" s="9"/>
      <c r="DR919" s="6"/>
      <c r="DS919" s="6"/>
      <c r="DT919" s="6"/>
      <c r="DU919" s="6"/>
      <c r="DV919" s="6"/>
      <c r="DW919" s="6"/>
      <c r="DX919" s="6"/>
      <c r="DY919" s="6"/>
      <c r="DZ919" s="6"/>
      <c r="EA919" s="6"/>
      <c r="EB919" s="6"/>
      <c r="EC919" s="6"/>
      <c r="ED919" s="6"/>
      <c r="EE919" s="6"/>
      <c r="EF919" s="6"/>
      <c r="EG919" s="6"/>
    </row>
    <row r="920" ht="13.5" customHeight="1">
      <c r="A920" s="6"/>
      <c r="B920" s="2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7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8"/>
      <c r="AE920" s="8"/>
      <c r="AF920" s="8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  <c r="BT920" s="6"/>
      <c r="BU920" s="6"/>
      <c r="BV920" s="6"/>
      <c r="BW920" s="6"/>
      <c r="BX920" s="6"/>
      <c r="BY920" s="6"/>
      <c r="BZ920" s="6"/>
      <c r="CA920" s="6"/>
      <c r="CB920" s="6"/>
      <c r="CC920" s="6"/>
      <c r="CD920" s="6"/>
      <c r="CE920" s="6"/>
      <c r="CF920" s="6"/>
      <c r="CG920" s="6"/>
      <c r="CH920" s="6"/>
      <c r="CI920" s="6"/>
      <c r="CJ920" s="6"/>
      <c r="CK920" s="6"/>
      <c r="CL920" s="6"/>
      <c r="CM920" s="6"/>
      <c r="CN920" s="6"/>
      <c r="CO920" s="6"/>
      <c r="CP920" s="6"/>
      <c r="CQ920" s="6"/>
      <c r="CR920" s="6"/>
      <c r="CS920" s="6"/>
      <c r="CT920" s="6"/>
      <c r="CU920" s="6"/>
      <c r="CV920" s="6"/>
      <c r="CW920" s="6"/>
      <c r="CX920" s="6"/>
      <c r="CY920" s="6"/>
      <c r="CZ920" s="6"/>
      <c r="DA920" s="6"/>
      <c r="DB920" s="6"/>
      <c r="DC920" s="6"/>
      <c r="DD920" s="6"/>
      <c r="DE920" s="6"/>
      <c r="DF920" s="6"/>
      <c r="DG920" s="6"/>
      <c r="DH920" s="6"/>
      <c r="DI920" s="9"/>
      <c r="DJ920" s="9"/>
      <c r="DK920" s="9"/>
      <c r="DL920" s="9"/>
      <c r="DM920" s="9"/>
      <c r="DN920" s="9"/>
      <c r="DO920" s="9"/>
      <c r="DP920" s="9"/>
      <c r="DQ920" s="9"/>
      <c r="DR920" s="6"/>
      <c r="DS920" s="6"/>
      <c r="DT920" s="6"/>
      <c r="DU920" s="6"/>
      <c r="DV920" s="6"/>
      <c r="DW920" s="6"/>
      <c r="DX920" s="6"/>
      <c r="DY920" s="6"/>
      <c r="DZ920" s="6"/>
      <c r="EA920" s="6"/>
      <c r="EB920" s="6"/>
      <c r="EC920" s="6"/>
      <c r="ED920" s="6"/>
      <c r="EE920" s="6"/>
      <c r="EF920" s="6"/>
      <c r="EG920" s="6"/>
    </row>
    <row r="921" ht="13.5" customHeight="1">
      <c r="A921" s="6"/>
      <c r="B921" s="2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7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8"/>
      <c r="AE921" s="8"/>
      <c r="AF921" s="8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  <c r="BT921" s="6"/>
      <c r="BU921" s="6"/>
      <c r="BV921" s="6"/>
      <c r="BW921" s="6"/>
      <c r="BX921" s="6"/>
      <c r="BY921" s="6"/>
      <c r="BZ921" s="6"/>
      <c r="CA921" s="6"/>
      <c r="CB921" s="6"/>
      <c r="CC921" s="6"/>
      <c r="CD921" s="6"/>
      <c r="CE921" s="6"/>
      <c r="CF921" s="6"/>
      <c r="CG921" s="6"/>
      <c r="CH921" s="6"/>
      <c r="CI921" s="6"/>
      <c r="CJ921" s="6"/>
      <c r="CK921" s="6"/>
      <c r="CL921" s="6"/>
      <c r="CM921" s="6"/>
      <c r="CN921" s="6"/>
      <c r="CO921" s="6"/>
      <c r="CP921" s="6"/>
      <c r="CQ921" s="6"/>
      <c r="CR921" s="6"/>
      <c r="CS921" s="6"/>
      <c r="CT921" s="6"/>
      <c r="CU921" s="6"/>
      <c r="CV921" s="6"/>
      <c r="CW921" s="6"/>
      <c r="CX921" s="6"/>
      <c r="CY921" s="6"/>
      <c r="CZ921" s="6"/>
      <c r="DA921" s="6"/>
      <c r="DB921" s="6"/>
      <c r="DC921" s="6"/>
      <c r="DD921" s="6"/>
      <c r="DE921" s="6"/>
      <c r="DF921" s="6"/>
      <c r="DG921" s="6"/>
      <c r="DH921" s="6"/>
      <c r="DI921" s="9"/>
      <c r="DJ921" s="9"/>
      <c r="DK921" s="9"/>
      <c r="DL921" s="9"/>
      <c r="DM921" s="9"/>
      <c r="DN921" s="9"/>
      <c r="DO921" s="9"/>
      <c r="DP921" s="9"/>
      <c r="DQ921" s="9"/>
      <c r="DR921" s="6"/>
      <c r="DS921" s="6"/>
      <c r="DT921" s="6"/>
      <c r="DU921" s="6"/>
      <c r="DV921" s="6"/>
      <c r="DW921" s="6"/>
      <c r="DX921" s="6"/>
      <c r="DY921" s="6"/>
      <c r="DZ921" s="6"/>
      <c r="EA921" s="6"/>
      <c r="EB921" s="6"/>
      <c r="EC921" s="6"/>
      <c r="ED921" s="6"/>
      <c r="EE921" s="6"/>
      <c r="EF921" s="6"/>
      <c r="EG921" s="6"/>
    </row>
    <row r="922" ht="13.5" customHeight="1">
      <c r="A922" s="6"/>
      <c r="B922" s="2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7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8"/>
      <c r="AE922" s="8"/>
      <c r="AF922" s="8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  <c r="BT922" s="6"/>
      <c r="BU922" s="6"/>
      <c r="BV922" s="6"/>
      <c r="BW922" s="6"/>
      <c r="BX922" s="6"/>
      <c r="BY922" s="6"/>
      <c r="BZ922" s="6"/>
      <c r="CA922" s="6"/>
      <c r="CB922" s="6"/>
      <c r="CC922" s="6"/>
      <c r="CD922" s="6"/>
      <c r="CE922" s="6"/>
      <c r="CF922" s="6"/>
      <c r="CG922" s="6"/>
      <c r="CH922" s="6"/>
      <c r="CI922" s="6"/>
      <c r="CJ922" s="6"/>
      <c r="CK922" s="6"/>
      <c r="CL922" s="6"/>
      <c r="CM922" s="6"/>
      <c r="CN922" s="6"/>
      <c r="CO922" s="6"/>
      <c r="CP922" s="6"/>
      <c r="CQ922" s="6"/>
      <c r="CR922" s="6"/>
      <c r="CS922" s="6"/>
      <c r="CT922" s="6"/>
      <c r="CU922" s="6"/>
      <c r="CV922" s="6"/>
      <c r="CW922" s="6"/>
      <c r="CX922" s="6"/>
      <c r="CY922" s="6"/>
      <c r="CZ922" s="6"/>
      <c r="DA922" s="6"/>
      <c r="DB922" s="6"/>
      <c r="DC922" s="6"/>
      <c r="DD922" s="6"/>
      <c r="DE922" s="6"/>
      <c r="DF922" s="6"/>
      <c r="DG922" s="6"/>
      <c r="DH922" s="6"/>
      <c r="DI922" s="9"/>
      <c r="DJ922" s="9"/>
      <c r="DK922" s="9"/>
      <c r="DL922" s="9"/>
      <c r="DM922" s="9"/>
      <c r="DN922" s="9"/>
      <c r="DO922" s="9"/>
      <c r="DP922" s="9"/>
      <c r="DQ922" s="9"/>
      <c r="DR922" s="6"/>
      <c r="DS922" s="6"/>
      <c r="DT922" s="6"/>
      <c r="DU922" s="6"/>
      <c r="DV922" s="6"/>
      <c r="DW922" s="6"/>
      <c r="DX922" s="6"/>
      <c r="DY922" s="6"/>
      <c r="DZ922" s="6"/>
      <c r="EA922" s="6"/>
      <c r="EB922" s="6"/>
      <c r="EC922" s="6"/>
      <c r="ED922" s="6"/>
      <c r="EE922" s="6"/>
      <c r="EF922" s="6"/>
      <c r="EG922" s="6"/>
    </row>
    <row r="923" ht="13.5" customHeight="1">
      <c r="A923" s="6"/>
      <c r="B923" s="2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7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8"/>
      <c r="AE923" s="8"/>
      <c r="AF923" s="8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  <c r="BT923" s="6"/>
      <c r="BU923" s="6"/>
      <c r="BV923" s="6"/>
      <c r="BW923" s="6"/>
      <c r="BX923" s="6"/>
      <c r="BY923" s="6"/>
      <c r="BZ923" s="6"/>
      <c r="CA923" s="6"/>
      <c r="CB923" s="6"/>
      <c r="CC923" s="6"/>
      <c r="CD923" s="6"/>
      <c r="CE923" s="6"/>
      <c r="CF923" s="6"/>
      <c r="CG923" s="6"/>
      <c r="CH923" s="6"/>
      <c r="CI923" s="6"/>
      <c r="CJ923" s="6"/>
      <c r="CK923" s="6"/>
      <c r="CL923" s="6"/>
      <c r="CM923" s="6"/>
      <c r="CN923" s="6"/>
      <c r="CO923" s="6"/>
      <c r="CP923" s="6"/>
      <c r="CQ923" s="6"/>
      <c r="CR923" s="6"/>
      <c r="CS923" s="6"/>
      <c r="CT923" s="6"/>
      <c r="CU923" s="6"/>
      <c r="CV923" s="6"/>
      <c r="CW923" s="6"/>
      <c r="CX923" s="6"/>
      <c r="CY923" s="6"/>
      <c r="CZ923" s="6"/>
      <c r="DA923" s="6"/>
      <c r="DB923" s="6"/>
      <c r="DC923" s="6"/>
      <c r="DD923" s="6"/>
      <c r="DE923" s="6"/>
      <c r="DF923" s="6"/>
      <c r="DG923" s="6"/>
      <c r="DH923" s="6"/>
      <c r="DI923" s="9"/>
      <c r="DJ923" s="9"/>
      <c r="DK923" s="9"/>
      <c r="DL923" s="9"/>
      <c r="DM923" s="9"/>
      <c r="DN923" s="9"/>
      <c r="DO923" s="9"/>
      <c r="DP923" s="9"/>
      <c r="DQ923" s="9"/>
      <c r="DR923" s="6"/>
      <c r="DS923" s="6"/>
      <c r="DT923" s="6"/>
      <c r="DU923" s="6"/>
      <c r="DV923" s="6"/>
      <c r="DW923" s="6"/>
      <c r="DX923" s="6"/>
      <c r="DY923" s="6"/>
      <c r="DZ923" s="6"/>
      <c r="EA923" s="6"/>
      <c r="EB923" s="6"/>
      <c r="EC923" s="6"/>
      <c r="ED923" s="6"/>
      <c r="EE923" s="6"/>
      <c r="EF923" s="6"/>
      <c r="EG923" s="6"/>
    </row>
    <row r="924" ht="13.5" customHeight="1">
      <c r="A924" s="6"/>
      <c r="B924" s="2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7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8"/>
      <c r="AE924" s="8"/>
      <c r="AF924" s="8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  <c r="BT924" s="6"/>
      <c r="BU924" s="6"/>
      <c r="BV924" s="6"/>
      <c r="BW924" s="6"/>
      <c r="BX924" s="6"/>
      <c r="BY924" s="6"/>
      <c r="BZ924" s="6"/>
      <c r="CA924" s="6"/>
      <c r="CB924" s="6"/>
      <c r="CC924" s="6"/>
      <c r="CD924" s="6"/>
      <c r="CE924" s="6"/>
      <c r="CF924" s="6"/>
      <c r="CG924" s="6"/>
      <c r="CH924" s="6"/>
      <c r="CI924" s="6"/>
      <c r="CJ924" s="6"/>
      <c r="CK924" s="6"/>
      <c r="CL924" s="6"/>
      <c r="CM924" s="6"/>
      <c r="CN924" s="6"/>
      <c r="CO924" s="6"/>
      <c r="CP924" s="6"/>
      <c r="CQ924" s="6"/>
      <c r="CR924" s="6"/>
      <c r="CS924" s="6"/>
      <c r="CT924" s="6"/>
      <c r="CU924" s="6"/>
      <c r="CV924" s="6"/>
      <c r="CW924" s="6"/>
      <c r="CX924" s="6"/>
      <c r="CY924" s="6"/>
      <c r="CZ924" s="6"/>
      <c r="DA924" s="6"/>
      <c r="DB924" s="6"/>
      <c r="DC924" s="6"/>
      <c r="DD924" s="6"/>
      <c r="DE924" s="6"/>
      <c r="DF924" s="6"/>
      <c r="DG924" s="6"/>
      <c r="DH924" s="6"/>
      <c r="DI924" s="9"/>
      <c r="DJ924" s="9"/>
      <c r="DK924" s="9"/>
      <c r="DL924" s="9"/>
      <c r="DM924" s="9"/>
      <c r="DN924" s="9"/>
      <c r="DO924" s="9"/>
      <c r="DP924" s="9"/>
      <c r="DQ924" s="9"/>
      <c r="DR924" s="6"/>
      <c r="DS924" s="6"/>
      <c r="DT924" s="6"/>
      <c r="DU924" s="6"/>
      <c r="DV924" s="6"/>
      <c r="DW924" s="6"/>
      <c r="DX924" s="6"/>
      <c r="DY924" s="6"/>
      <c r="DZ924" s="6"/>
      <c r="EA924" s="6"/>
      <c r="EB924" s="6"/>
      <c r="EC924" s="6"/>
      <c r="ED924" s="6"/>
      <c r="EE924" s="6"/>
      <c r="EF924" s="6"/>
      <c r="EG924" s="6"/>
    </row>
    <row r="925" ht="13.5" customHeight="1">
      <c r="A925" s="6"/>
      <c r="B925" s="2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7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8"/>
      <c r="AE925" s="8"/>
      <c r="AF925" s="8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  <c r="BT925" s="6"/>
      <c r="BU925" s="6"/>
      <c r="BV925" s="6"/>
      <c r="BW925" s="6"/>
      <c r="BX925" s="6"/>
      <c r="BY925" s="6"/>
      <c r="BZ925" s="6"/>
      <c r="CA925" s="6"/>
      <c r="CB925" s="6"/>
      <c r="CC925" s="6"/>
      <c r="CD925" s="6"/>
      <c r="CE925" s="6"/>
      <c r="CF925" s="6"/>
      <c r="CG925" s="6"/>
      <c r="CH925" s="6"/>
      <c r="CI925" s="6"/>
      <c r="CJ925" s="6"/>
      <c r="CK925" s="6"/>
      <c r="CL925" s="6"/>
      <c r="CM925" s="6"/>
      <c r="CN925" s="6"/>
      <c r="CO925" s="6"/>
      <c r="CP925" s="6"/>
      <c r="CQ925" s="6"/>
      <c r="CR925" s="6"/>
      <c r="CS925" s="6"/>
      <c r="CT925" s="6"/>
      <c r="CU925" s="6"/>
      <c r="CV925" s="6"/>
      <c r="CW925" s="6"/>
      <c r="CX925" s="6"/>
      <c r="CY925" s="6"/>
      <c r="CZ925" s="6"/>
      <c r="DA925" s="6"/>
      <c r="DB925" s="6"/>
      <c r="DC925" s="6"/>
      <c r="DD925" s="6"/>
      <c r="DE925" s="6"/>
      <c r="DF925" s="6"/>
      <c r="DG925" s="6"/>
      <c r="DH925" s="6"/>
      <c r="DI925" s="9"/>
      <c r="DJ925" s="9"/>
      <c r="DK925" s="9"/>
      <c r="DL925" s="9"/>
      <c r="DM925" s="9"/>
      <c r="DN925" s="9"/>
      <c r="DO925" s="9"/>
      <c r="DP925" s="9"/>
      <c r="DQ925" s="9"/>
      <c r="DR925" s="6"/>
      <c r="DS925" s="6"/>
      <c r="DT925" s="6"/>
      <c r="DU925" s="6"/>
      <c r="DV925" s="6"/>
      <c r="DW925" s="6"/>
      <c r="DX925" s="6"/>
      <c r="DY925" s="6"/>
      <c r="DZ925" s="6"/>
      <c r="EA925" s="6"/>
      <c r="EB925" s="6"/>
      <c r="EC925" s="6"/>
      <c r="ED925" s="6"/>
      <c r="EE925" s="6"/>
      <c r="EF925" s="6"/>
      <c r="EG925" s="6"/>
    </row>
    <row r="926" ht="13.5" customHeight="1">
      <c r="A926" s="6"/>
      <c r="B926" s="2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7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8"/>
      <c r="AE926" s="8"/>
      <c r="AF926" s="8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  <c r="BT926" s="6"/>
      <c r="BU926" s="6"/>
      <c r="BV926" s="6"/>
      <c r="BW926" s="6"/>
      <c r="BX926" s="6"/>
      <c r="BY926" s="6"/>
      <c r="BZ926" s="6"/>
      <c r="CA926" s="6"/>
      <c r="CB926" s="6"/>
      <c r="CC926" s="6"/>
      <c r="CD926" s="6"/>
      <c r="CE926" s="6"/>
      <c r="CF926" s="6"/>
      <c r="CG926" s="6"/>
      <c r="CH926" s="6"/>
      <c r="CI926" s="6"/>
      <c r="CJ926" s="6"/>
      <c r="CK926" s="6"/>
      <c r="CL926" s="6"/>
      <c r="CM926" s="6"/>
      <c r="CN926" s="6"/>
      <c r="CO926" s="6"/>
      <c r="CP926" s="6"/>
      <c r="CQ926" s="6"/>
      <c r="CR926" s="6"/>
      <c r="CS926" s="6"/>
      <c r="CT926" s="6"/>
      <c r="CU926" s="6"/>
      <c r="CV926" s="6"/>
      <c r="CW926" s="6"/>
      <c r="CX926" s="6"/>
      <c r="CY926" s="6"/>
      <c r="CZ926" s="6"/>
      <c r="DA926" s="6"/>
      <c r="DB926" s="6"/>
      <c r="DC926" s="6"/>
      <c r="DD926" s="6"/>
      <c r="DE926" s="6"/>
      <c r="DF926" s="6"/>
      <c r="DG926" s="6"/>
      <c r="DH926" s="6"/>
      <c r="DI926" s="9"/>
      <c r="DJ926" s="9"/>
      <c r="DK926" s="9"/>
      <c r="DL926" s="9"/>
      <c r="DM926" s="9"/>
      <c r="DN926" s="9"/>
      <c r="DO926" s="9"/>
      <c r="DP926" s="9"/>
      <c r="DQ926" s="9"/>
      <c r="DR926" s="6"/>
      <c r="DS926" s="6"/>
      <c r="DT926" s="6"/>
      <c r="DU926" s="6"/>
      <c r="DV926" s="6"/>
      <c r="DW926" s="6"/>
      <c r="DX926" s="6"/>
      <c r="DY926" s="6"/>
      <c r="DZ926" s="6"/>
      <c r="EA926" s="6"/>
      <c r="EB926" s="6"/>
      <c r="EC926" s="6"/>
      <c r="ED926" s="6"/>
      <c r="EE926" s="6"/>
      <c r="EF926" s="6"/>
      <c r="EG926" s="6"/>
    </row>
    <row r="927" ht="13.5" customHeight="1">
      <c r="A927" s="6"/>
      <c r="B927" s="2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7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8"/>
      <c r="AE927" s="8"/>
      <c r="AF927" s="8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  <c r="BT927" s="6"/>
      <c r="BU927" s="6"/>
      <c r="BV927" s="6"/>
      <c r="BW927" s="6"/>
      <c r="BX927" s="6"/>
      <c r="BY927" s="6"/>
      <c r="BZ927" s="6"/>
      <c r="CA927" s="6"/>
      <c r="CB927" s="6"/>
      <c r="CC927" s="6"/>
      <c r="CD927" s="6"/>
      <c r="CE927" s="6"/>
      <c r="CF927" s="6"/>
      <c r="CG927" s="6"/>
      <c r="CH927" s="6"/>
      <c r="CI927" s="6"/>
      <c r="CJ927" s="6"/>
      <c r="CK927" s="6"/>
      <c r="CL927" s="6"/>
      <c r="CM927" s="6"/>
      <c r="CN927" s="6"/>
      <c r="CO927" s="6"/>
      <c r="CP927" s="6"/>
      <c r="CQ927" s="6"/>
      <c r="CR927" s="6"/>
      <c r="CS927" s="6"/>
      <c r="CT927" s="6"/>
      <c r="CU927" s="6"/>
      <c r="CV927" s="6"/>
      <c r="CW927" s="6"/>
      <c r="CX927" s="6"/>
      <c r="CY927" s="6"/>
      <c r="CZ927" s="6"/>
      <c r="DA927" s="6"/>
      <c r="DB927" s="6"/>
      <c r="DC927" s="6"/>
      <c r="DD927" s="6"/>
      <c r="DE927" s="6"/>
      <c r="DF927" s="6"/>
      <c r="DG927" s="6"/>
      <c r="DH927" s="6"/>
      <c r="DI927" s="9"/>
      <c r="DJ927" s="9"/>
      <c r="DK927" s="9"/>
      <c r="DL927" s="9"/>
      <c r="DM927" s="9"/>
      <c r="DN927" s="9"/>
      <c r="DO927" s="9"/>
      <c r="DP927" s="9"/>
      <c r="DQ927" s="9"/>
      <c r="DR927" s="6"/>
      <c r="DS927" s="6"/>
      <c r="DT927" s="6"/>
      <c r="DU927" s="6"/>
      <c r="DV927" s="6"/>
      <c r="DW927" s="6"/>
      <c r="DX927" s="6"/>
      <c r="DY927" s="6"/>
      <c r="DZ927" s="6"/>
      <c r="EA927" s="6"/>
      <c r="EB927" s="6"/>
      <c r="EC927" s="6"/>
      <c r="ED927" s="6"/>
      <c r="EE927" s="6"/>
      <c r="EF927" s="6"/>
      <c r="EG927" s="6"/>
    </row>
    <row r="928" ht="13.5" customHeight="1">
      <c r="A928" s="6"/>
      <c r="B928" s="2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7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8"/>
      <c r="AE928" s="8"/>
      <c r="AF928" s="8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  <c r="BT928" s="6"/>
      <c r="BU928" s="6"/>
      <c r="BV928" s="6"/>
      <c r="BW928" s="6"/>
      <c r="BX928" s="6"/>
      <c r="BY928" s="6"/>
      <c r="BZ928" s="6"/>
      <c r="CA928" s="6"/>
      <c r="CB928" s="6"/>
      <c r="CC928" s="6"/>
      <c r="CD928" s="6"/>
      <c r="CE928" s="6"/>
      <c r="CF928" s="6"/>
      <c r="CG928" s="6"/>
      <c r="CH928" s="6"/>
      <c r="CI928" s="6"/>
      <c r="CJ928" s="6"/>
      <c r="CK928" s="6"/>
      <c r="CL928" s="6"/>
      <c r="CM928" s="6"/>
      <c r="CN928" s="6"/>
      <c r="CO928" s="6"/>
      <c r="CP928" s="6"/>
      <c r="CQ928" s="6"/>
      <c r="CR928" s="6"/>
      <c r="CS928" s="6"/>
      <c r="CT928" s="6"/>
      <c r="CU928" s="6"/>
      <c r="CV928" s="6"/>
      <c r="CW928" s="6"/>
      <c r="CX928" s="6"/>
      <c r="CY928" s="6"/>
      <c r="CZ928" s="6"/>
      <c r="DA928" s="6"/>
      <c r="DB928" s="6"/>
      <c r="DC928" s="6"/>
      <c r="DD928" s="6"/>
      <c r="DE928" s="6"/>
      <c r="DF928" s="6"/>
      <c r="DG928" s="6"/>
      <c r="DH928" s="6"/>
      <c r="DI928" s="9"/>
      <c r="DJ928" s="9"/>
      <c r="DK928" s="9"/>
      <c r="DL928" s="9"/>
      <c r="DM928" s="9"/>
      <c r="DN928" s="9"/>
      <c r="DO928" s="9"/>
      <c r="DP928" s="9"/>
      <c r="DQ928" s="9"/>
      <c r="DR928" s="6"/>
      <c r="DS928" s="6"/>
      <c r="DT928" s="6"/>
      <c r="DU928" s="6"/>
      <c r="DV928" s="6"/>
      <c r="DW928" s="6"/>
      <c r="DX928" s="6"/>
      <c r="DY928" s="6"/>
      <c r="DZ928" s="6"/>
      <c r="EA928" s="6"/>
      <c r="EB928" s="6"/>
      <c r="EC928" s="6"/>
      <c r="ED928" s="6"/>
      <c r="EE928" s="6"/>
      <c r="EF928" s="6"/>
      <c r="EG928" s="6"/>
    </row>
    <row r="929" ht="13.5" customHeight="1">
      <c r="A929" s="6"/>
      <c r="B929" s="2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7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8"/>
      <c r="AE929" s="8"/>
      <c r="AF929" s="8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  <c r="BT929" s="6"/>
      <c r="BU929" s="6"/>
      <c r="BV929" s="6"/>
      <c r="BW929" s="6"/>
      <c r="BX929" s="6"/>
      <c r="BY929" s="6"/>
      <c r="BZ929" s="6"/>
      <c r="CA929" s="6"/>
      <c r="CB929" s="6"/>
      <c r="CC929" s="6"/>
      <c r="CD929" s="6"/>
      <c r="CE929" s="6"/>
      <c r="CF929" s="6"/>
      <c r="CG929" s="6"/>
      <c r="CH929" s="6"/>
      <c r="CI929" s="6"/>
      <c r="CJ929" s="6"/>
      <c r="CK929" s="6"/>
      <c r="CL929" s="6"/>
      <c r="CM929" s="6"/>
      <c r="CN929" s="6"/>
      <c r="CO929" s="6"/>
      <c r="CP929" s="6"/>
      <c r="CQ929" s="6"/>
      <c r="CR929" s="6"/>
      <c r="CS929" s="6"/>
      <c r="CT929" s="6"/>
      <c r="CU929" s="6"/>
      <c r="CV929" s="6"/>
      <c r="CW929" s="6"/>
      <c r="CX929" s="6"/>
      <c r="CY929" s="6"/>
      <c r="CZ929" s="6"/>
      <c r="DA929" s="6"/>
      <c r="DB929" s="6"/>
      <c r="DC929" s="6"/>
      <c r="DD929" s="6"/>
      <c r="DE929" s="6"/>
      <c r="DF929" s="6"/>
      <c r="DG929" s="6"/>
      <c r="DH929" s="6"/>
      <c r="DI929" s="9"/>
      <c r="DJ929" s="9"/>
      <c r="DK929" s="9"/>
      <c r="DL929" s="9"/>
      <c r="DM929" s="9"/>
      <c r="DN929" s="9"/>
      <c r="DO929" s="9"/>
      <c r="DP929" s="9"/>
      <c r="DQ929" s="9"/>
      <c r="DR929" s="6"/>
      <c r="DS929" s="6"/>
      <c r="DT929" s="6"/>
      <c r="DU929" s="6"/>
      <c r="DV929" s="6"/>
      <c r="DW929" s="6"/>
      <c r="DX929" s="6"/>
      <c r="DY929" s="6"/>
      <c r="DZ929" s="6"/>
      <c r="EA929" s="6"/>
      <c r="EB929" s="6"/>
      <c r="EC929" s="6"/>
      <c r="ED929" s="6"/>
      <c r="EE929" s="6"/>
      <c r="EF929" s="6"/>
      <c r="EG929" s="6"/>
    </row>
    <row r="930" ht="13.5" customHeight="1">
      <c r="A930" s="6"/>
      <c r="B930" s="2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7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8"/>
      <c r="AE930" s="8"/>
      <c r="AF930" s="8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  <c r="BT930" s="6"/>
      <c r="BU930" s="6"/>
      <c r="BV930" s="6"/>
      <c r="BW930" s="6"/>
      <c r="BX930" s="6"/>
      <c r="BY930" s="6"/>
      <c r="BZ930" s="6"/>
      <c r="CA930" s="6"/>
      <c r="CB930" s="6"/>
      <c r="CC930" s="6"/>
      <c r="CD930" s="6"/>
      <c r="CE930" s="6"/>
      <c r="CF930" s="6"/>
      <c r="CG930" s="6"/>
      <c r="CH930" s="6"/>
      <c r="CI930" s="6"/>
      <c r="CJ930" s="6"/>
      <c r="CK930" s="6"/>
      <c r="CL930" s="6"/>
      <c r="CM930" s="6"/>
      <c r="CN930" s="6"/>
      <c r="CO930" s="6"/>
      <c r="CP930" s="6"/>
      <c r="CQ930" s="6"/>
      <c r="CR930" s="6"/>
      <c r="CS930" s="6"/>
      <c r="CT930" s="6"/>
      <c r="CU930" s="6"/>
      <c r="CV930" s="6"/>
      <c r="CW930" s="6"/>
      <c r="CX930" s="6"/>
      <c r="CY930" s="6"/>
      <c r="CZ930" s="6"/>
      <c r="DA930" s="6"/>
      <c r="DB930" s="6"/>
      <c r="DC930" s="6"/>
      <c r="DD930" s="6"/>
      <c r="DE930" s="6"/>
      <c r="DF930" s="6"/>
      <c r="DG930" s="6"/>
      <c r="DH930" s="6"/>
      <c r="DI930" s="9"/>
      <c r="DJ930" s="9"/>
      <c r="DK930" s="9"/>
      <c r="DL930" s="9"/>
      <c r="DM930" s="9"/>
      <c r="DN930" s="9"/>
      <c r="DO930" s="9"/>
      <c r="DP930" s="9"/>
      <c r="DQ930" s="9"/>
      <c r="DR930" s="6"/>
      <c r="DS930" s="6"/>
      <c r="DT930" s="6"/>
      <c r="DU930" s="6"/>
      <c r="DV930" s="6"/>
      <c r="DW930" s="6"/>
      <c r="DX930" s="6"/>
      <c r="DY930" s="6"/>
      <c r="DZ930" s="6"/>
      <c r="EA930" s="6"/>
      <c r="EB930" s="6"/>
      <c r="EC930" s="6"/>
      <c r="ED930" s="6"/>
      <c r="EE930" s="6"/>
      <c r="EF930" s="6"/>
      <c r="EG930" s="6"/>
    </row>
    <row r="931" ht="13.5" customHeight="1">
      <c r="A931" s="6"/>
      <c r="B931" s="2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7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8"/>
      <c r="AE931" s="8"/>
      <c r="AF931" s="8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  <c r="BT931" s="6"/>
      <c r="BU931" s="6"/>
      <c r="BV931" s="6"/>
      <c r="BW931" s="6"/>
      <c r="BX931" s="6"/>
      <c r="BY931" s="6"/>
      <c r="BZ931" s="6"/>
      <c r="CA931" s="6"/>
      <c r="CB931" s="6"/>
      <c r="CC931" s="6"/>
      <c r="CD931" s="6"/>
      <c r="CE931" s="6"/>
      <c r="CF931" s="6"/>
      <c r="CG931" s="6"/>
      <c r="CH931" s="6"/>
      <c r="CI931" s="6"/>
      <c r="CJ931" s="6"/>
      <c r="CK931" s="6"/>
      <c r="CL931" s="6"/>
      <c r="CM931" s="6"/>
      <c r="CN931" s="6"/>
      <c r="CO931" s="6"/>
      <c r="CP931" s="6"/>
      <c r="CQ931" s="6"/>
      <c r="CR931" s="6"/>
      <c r="CS931" s="6"/>
      <c r="CT931" s="6"/>
      <c r="CU931" s="6"/>
      <c r="CV931" s="6"/>
      <c r="CW931" s="6"/>
      <c r="CX931" s="6"/>
      <c r="CY931" s="6"/>
      <c r="CZ931" s="6"/>
      <c r="DA931" s="6"/>
      <c r="DB931" s="6"/>
      <c r="DC931" s="6"/>
      <c r="DD931" s="6"/>
      <c r="DE931" s="6"/>
      <c r="DF931" s="6"/>
      <c r="DG931" s="6"/>
      <c r="DH931" s="6"/>
      <c r="DI931" s="9"/>
      <c r="DJ931" s="9"/>
      <c r="DK931" s="9"/>
      <c r="DL931" s="9"/>
      <c r="DM931" s="9"/>
      <c r="DN931" s="9"/>
      <c r="DO931" s="9"/>
      <c r="DP931" s="9"/>
      <c r="DQ931" s="9"/>
      <c r="DR931" s="6"/>
      <c r="DS931" s="6"/>
      <c r="DT931" s="6"/>
      <c r="DU931" s="6"/>
      <c r="DV931" s="6"/>
      <c r="DW931" s="6"/>
      <c r="DX931" s="6"/>
      <c r="DY931" s="6"/>
      <c r="DZ931" s="6"/>
      <c r="EA931" s="6"/>
      <c r="EB931" s="6"/>
      <c r="EC931" s="6"/>
      <c r="ED931" s="6"/>
      <c r="EE931" s="6"/>
      <c r="EF931" s="6"/>
      <c r="EG931" s="6"/>
    </row>
    <row r="932" ht="13.5" customHeight="1">
      <c r="A932" s="6"/>
      <c r="B932" s="2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7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8"/>
      <c r="AE932" s="8"/>
      <c r="AF932" s="8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  <c r="BT932" s="6"/>
      <c r="BU932" s="6"/>
      <c r="BV932" s="6"/>
      <c r="BW932" s="6"/>
      <c r="BX932" s="6"/>
      <c r="BY932" s="6"/>
      <c r="BZ932" s="6"/>
      <c r="CA932" s="6"/>
      <c r="CB932" s="6"/>
      <c r="CC932" s="6"/>
      <c r="CD932" s="6"/>
      <c r="CE932" s="6"/>
      <c r="CF932" s="6"/>
      <c r="CG932" s="6"/>
      <c r="CH932" s="6"/>
      <c r="CI932" s="6"/>
      <c r="CJ932" s="6"/>
      <c r="CK932" s="6"/>
      <c r="CL932" s="6"/>
      <c r="CM932" s="6"/>
      <c r="CN932" s="6"/>
      <c r="CO932" s="6"/>
      <c r="CP932" s="6"/>
      <c r="CQ932" s="6"/>
      <c r="CR932" s="6"/>
      <c r="CS932" s="6"/>
      <c r="CT932" s="6"/>
      <c r="CU932" s="6"/>
      <c r="CV932" s="6"/>
      <c r="CW932" s="6"/>
      <c r="CX932" s="6"/>
      <c r="CY932" s="6"/>
      <c r="CZ932" s="6"/>
      <c r="DA932" s="6"/>
      <c r="DB932" s="6"/>
      <c r="DC932" s="6"/>
      <c r="DD932" s="6"/>
      <c r="DE932" s="6"/>
      <c r="DF932" s="6"/>
      <c r="DG932" s="6"/>
      <c r="DH932" s="6"/>
      <c r="DI932" s="9"/>
      <c r="DJ932" s="9"/>
      <c r="DK932" s="9"/>
      <c r="DL932" s="9"/>
      <c r="DM932" s="9"/>
      <c r="DN932" s="9"/>
      <c r="DO932" s="9"/>
      <c r="DP932" s="9"/>
      <c r="DQ932" s="9"/>
      <c r="DR932" s="6"/>
      <c r="DS932" s="6"/>
      <c r="DT932" s="6"/>
      <c r="DU932" s="6"/>
      <c r="DV932" s="6"/>
      <c r="DW932" s="6"/>
      <c r="DX932" s="6"/>
      <c r="DY932" s="6"/>
      <c r="DZ932" s="6"/>
      <c r="EA932" s="6"/>
      <c r="EB932" s="6"/>
      <c r="EC932" s="6"/>
      <c r="ED932" s="6"/>
      <c r="EE932" s="6"/>
      <c r="EF932" s="6"/>
      <c r="EG932" s="6"/>
    </row>
    <row r="933" ht="13.5" customHeight="1">
      <c r="A933" s="6"/>
      <c r="B933" s="2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7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8"/>
      <c r="AE933" s="8"/>
      <c r="AF933" s="8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  <c r="BT933" s="6"/>
      <c r="BU933" s="6"/>
      <c r="BV933" s="6"/>
      <c r="BW933" s="6"/>
      <c r="BX933" s="6"/>
      <c r="BY933" s="6"/>
      <c r="BZ933" s="6"/>
      <c r="CA933" s="6"/>
      <c r="CB933" s="6"/>
      <c r="CC933" s="6"/>
      <c r="CD933" s="6"/>
      <c r="CE933" s="6"/>
      <c r="CF933" s="6"/>
      <c r="CG933" s="6"/>
      <c r="CH933" s="6"/>
      <c r="CI933" s="6"/>
      <c r="CJ933" s="6"/>
      <c r="CK933" s="6"/>
      <c r="CL933" s="6"/>
      <c r="CM933" s="6"/>
      <c r="CN933" s="6"/>
      <c r="CO933" s="6"/>
      <c r="CP933" s="6"/>
      <c r="CQ933" s="6"/>
      <c r="CR933" s="6"/>
      <c r="CS933" s="6"/>
      <c r="CT933" s="6"/>
      <c r="CU933" s="6"/>
      <c r="CV933" s="6"/>
      <c r="CW933" s="6"/>
      <c r="CX933" s="6"/>
      <c r="CY933" s="6"/>
      <c r="CZ933" s="6"/>
      <c r="DA933" s="6"/>
      <c r="DB933" s="6"/>
      <c r="DC933" s="6"/>
      <c r="DD933" s="6"/>
      <c r="DE933" s="6"/>
      <c r="DF933" s="6"/>
      <c r="DG933" s="6"/>
      <c r="DH933" s="6"/>
      <c r="DI933" s="9"/>
      <c r="DJ933" s="9"/>
      <c r="DK933" s="9"/>
      <c r="DL933" s="9"/>
      <c r="DM933" s="9"/>
      <c r="DN933" s="9"/>
      <c r="DO933" s="9"/>
      <c r="DP933" s="9"/>
      <c r="DQ933" s="9"/>
      <c r="DR933" s="6"/>
      <c r="DS933" s="6"/>
      <c r="DT933" s="6"/>
      <c r="DU933" s="6"/>
      <c r="DV933" s="6"/>
      <c r="DW933" s="6"/>
      <c r="DX933" s="6"/>
      <c r="DY933" s="6"/>
      <c r="DZ933" s="6"/>
      <c r="EA933" s="6"/>
      <c r="EB933" s="6"/>
      <c r="EC933" s="6"/>
      <c r="ED933" s="6"/>
      <c r="EE933" s="6"/>
      <c r="EF933" s="6"/>
      <c r="EG933" s="6"/>
    </row>
    <row r="934" ht="13.5" customHeight="1">
      <c r="A934" s="6"/>
      <c r="B934" s="2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7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8"/>
      <c r="AE934" s="8"/>
      <c r="AF934" s="8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  <c r="BT934" s="6"/>
      <c r="BU934" s="6"/>
      <c r="BV934" s="6"/>
      <c r="BW934" s="6"/>
      <c r="BX934" s="6"/>
      <c r="BY934" s="6"/>
      <c r="BZ934" s="6"/>
      <c r="CA934" s="6"/>
      <c r="CB934" s="6"/>
      <c r="CC934" s="6"/>
      <c r="CD934" s="6"/>
      <c r="CE934" s="6"/>
      <c r="CF934" s="6"/>
      <c r="CG934" s="6"/>
      <c r="CH934" s="6"/>
      <c r="CI934" s="6"/>
      <c r="CJ934" s="6"/>
      <c r="CK934" s="6"/>
      <c r="CL934" s="6"/>
      <c r="CM934" s="6"/>
      <c r="CN934" s="6"/>
      <c r="CO934" s="6"/>
      <c r="CP934" s="6"/>
      <c r="CQ934" s="6"/>
      <c r="CR934" s="6"/>
      <c r="CS934" s="6"/>
      <c r="CT934" s="6"/>
      <c r="CU934" s="6"/>
      <c r="CV934" s="6"/>
      <c r="CW934" s="6"/>
      <c r="CX934" s="6"/>
      <c r="CY934" s="6"/>
      <c r="CZ934" s="6"/>
      <c r="DA934" s="6"/>
      <c r="DB934" s="6"/>
      <c r="DC934" s="6"/>
      <c r="DD934" s="6"/>
      <c r="DE934" s="6"/>
      <c r="DF934" s="6"/>
      <c r="DG934" s="6"/>
      <c r="DH934" s="6"/>
      <c r="DI934" s="9"/>
      <c r="DJ934" s="9"/>
      <c r="DK934" s="9"/>
      <c r="DL934" s="9"/>
      <c r="DM934" s="9"/>
      <c r="DN934" s="9"/>
      <c r="DO934" s="9"/>
      <c r="DP934" s="9"/>
      <c r="DQ934" s="9"/>
      <c r="DR934" s="6"/>
      <c r="DS934" s="6"/>
      <c r="DT934" s="6"/>
      <c r="DU934" s="6"/>
      <c r="DV934" s="6"/>
      <c r="DW934" s="6"/>
      <c r="DX934" s="6"/>
      <c r="DY934" s="6"/>
      <c r="DZ934" s="6"/>
      <c r="EA934" s="6"/>
      <c r="EB934" s="6"/>
      <c r="EC934" s="6"/>
      <c r="ED934" s="6"/>
      <c r="EE934" s="6"/>
      <c r="EF934" s="6"/>
      <c r="EG934" s="6"/>
    </row>
    <row r="935" ht="13.5" customHeight="1">
      <c r="A935" s="6"/>
      <c r="B935" s="2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7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8"/>
      <c r="AE935" s="8"/>
      <c r="AF935" s="8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  <c r="BT935" s="6"/>
      <c r="BU935" s="6"/>
      <c r="BV935" s="6"/>
      <c r="BW935" s="6"/>
      <c r="BX935" s="6"/>
      <c r="BY935" s="6"/>
      <c r="BZ935" s="6"/>
      <c r="CA935" s="6"/>
      <c r="CB935" s="6"/>
      <c r="CC935" s="6"/>
      <c r="CD935" s="6"/>
      <c r="CE935" s="6"/>
      <c r="CF935" s="6"/>
      <c r="CG935" s="6"/>
      <c r="CH935" s="6"/>
      <c r="CI935" s="6"/>
      <c r="CJ935" s="6"/>
      <c r="CK935" s="6"/>
      <c r="CL935" s="6"/>
      <c r="CM935" s="6"/>
      <c r="CN935" s="6"/>
      <c r="CO935" s="6"/>
      <c r="CP935" s="6"/>
      <c r="CQ935" s="6"/>
      <c r="CR935" s="6"/>
      <c r="CS935" s="6"/>
      <c r="CT935" s="6"/>
      <c r="CU935" s="6"/>
      <c r="CV935" s="6"/>
      <c r="CW935" s="6"/>
      <c r="CX935" s="6"/>
      <c r="CY935" s="6"/>
      <c r="CZ935" s="6"/>
      <c r="DA935" s="6"/>
      <c r="DB935" s="6"/>
      <c r="DC935" s="6"/>
      <c r="DD935" s="6"/>
      <c r="DE935" s="6"/>
      <c r="DF935" s="6"/>
      <c r="DG935" s="6"/>
      <c r="DH935" s="6"/>
      <c r="DI935" s="9"/>
      <c r="DJ935" s="9"/>
      <c r="DK935" s="9"/>
      <c r="DL935" s="9"/>
      <c r="DM935" s="9"/>
      <c r="DN935" s="9"/>
      <c r="DO935" s="9"/>
      <c r="DP935" s="9"/>
      <c r="DQ935" s="9"/>
      <c r="DR935" s="6"/>
      <c r="DS935" s="6"/>
      <c r="DT935" s="6"/>
      <c r="DU935" s="6"/>
      <c r="DV935" s="6"/>
      <c r="DW935" s="6"/>
      <c r="DX935" s="6"/>
      <c r="DY935" s="6"/>
      <c r="DZ935" s="6"/>
      <c r="EA935" s="6"/>
      <c r="EB935" s="6"/>
      <c r="EC935" s="6"/>
      <c r="ED935" s="6"/>
      <c r="EE935" s="6"/>
      <c r="EF935" s="6"/>
      <c r="EG935" s="6"/>
    </row>
    <row r="936" ht="13.5" customHeight="1">
      <c r="A936" s="6"/>
      <c r="B936" s="2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7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8"/>
      <c r="AE936" s="8"/>
      <c r="AF936" s="8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  <c r="BT936" s="6"/>
      <c r="BU936" s="6"/>
      <c r="BV936" s="6"/>
      <c r="BW936" s="6"/>
      <c r="BX936" s="6"/>
      <c r="BY936" s="6"/>
      <c r="BZ936" s="6"/>
      <c r="CA936" s="6"/>
      <c r="CB936" s="6"/>
      <c r="CC936" s="6"/>
      <c r="CD936" s="6"/>
      <c r="CE936" s="6"/>
      <c r="CF936" s="6"/>
      <c r="CG936" s="6"/>
      <c r="CH936" s="6"/>
      <c r="CI936" s="6"/>
      <c r="CJ936" s="6"/>
      <c r="CK936" s="6"/>
      <c r="CL936" s="6"/>
      <c r="CM936" s="6"/>
      <c r="CN936" s="6"/>
      <c r="CO936" s="6"/>
      <c r="CP936" s="6"/>
      <c r="CQ936" s="6"/>
      <c r="CR936" s="6"/>
      <c r="CS936" s="6"/>
      <c r="CT936" s="6"/>
      <c r="CU936" s="6"/>
      <c r="CV936" s="6"/>
      <c r="CW936" s="6"/>
      <c r="CX936" s="6"/>
      <c r="CY936" s="6"/>
      <c r="CZ936" s="6"/>
      <c r="DA936" s="6"/>
      <c r="DB936" s="6"/>
      <c r="DC936" s="6"/>
      <c r="DD936" s="6"/>
      <c r="DE936" s="6"/>
      <c r="DF936" s="6"/>
      <c r="DG936" s="6"/>
      <c r="DH936" s="6"/>
      <c r="DI936" s="9"/>
      <c r="DJ936" s="9"/>
      <c r="DK936" s="9"/>
      <c r="DL936" s="9"/>
      <c r="DM936" s="9"/>
      <c r="DN936" s="9"/>
      <c r="DO936" s="9"/>
      <c r="DP936" s="9"/>
      <c r="DQ936" s="9"/>
      <c r="DR936" s="6"/>
      <c r="DS936" s="6"/>
      <c r="DT936" s="6"/>
      <c r="DU936" s="6"/>
      <c r="DV936" s="6"/>
      <c r="DW936" s="6"/>
      <c r="DX936" s="6"/>
      <c r="DY936" s="6"/>
      <c r="DZ936" s="6"/>
      <c r="EA936" s="6"/>
      <c r="EB936" s="6"/>
      <c r="EC936" s="6"/>
      <c r="ED936" s="6"/>
      <c r="EE936" s="6"/>
      <c r="EF936" s="6"/>
      <c r="EG936" s="6"/>
    </row>
    <row r="937" ht="13.5" customHeight="1">
      <c r="A937" s="6"/>
      <c r="B937" s="2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7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8"/>
      <c r="AE937" s="8"/>
      <c r="AF937" s="8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  <c r="BT937" s="6"/>
      <c r="BU937" s="6"/>
      <c r="BV937" s="6"/>
      <c r="BW937" s="6"/>
      <c r="BX937" s="6"/>
      <c r="BY937" s="6"/>
      <c r="BZ937" s="6"/>
      <c r="CA937" s="6"/>
      <c r="CB937" s="6"/>
      <c r="CC937" s="6"/>
      <c r="CD937" s="6"/>
      <c r="CE937" s="6"/>
      <c r="CF937" s="6"/>
      <c r="CG937" s="6"/>
      <c r="CH937" s="6"/>
      <c r="CI937" s="6"/>
      <c r="CJ937" s="6"/>
      <c r="CK937" s="6"/>
      <c r="CL937" s="6"/>
      <c r="CM937" s="6"/>
      <c r="CN937" s="6"/>
      <c r="CO937" s="6"/>
      <c r="CP937" s="6"/>
      <c r="CQ937" s="6"/>
      <c r="CR937" s="6"/>
      <c r="CS937" s="6"/>
      <c r="CT937" s="6"/>
      <c r="CU937" s="6"/>
      <c r="CV937" s="6"/>
      <c r="CW937" s="6"/>
      <c r="CX937" s="6"/>
      <c r="CY937" s="6"/>
      <c r="CZ937" s="6"/>
      <c r="DA937" s="6"/>
      <c r="DB937" s="6"/>
      <c r="DC937" s="6"/>
      <c r="DD937" s="6"/>
      <c r="DE937" s="6"/>
      <c r="DF937" s="6"/>
      <c r="DG937" s="6"/>
      <c r="DH937" s="6"/>
      <c r="DI937" s="9"/>
      <c r="DJ937" s="9"/>
      <c r="DK937" s="9"/>
      <c r="DL937" s="9"/>
      <c r="DM937" s="9"/>
      <c r="DN937" s="9"/>
      <c r="DO937" s="9"/>
      <c r="DP937" s="9"/>
      <c r="DQ937" s="9"/>
      <c r="DR937" s="6"/>
      <c r="DS937" s="6"/>
      <c r="DT937" s="6"/>
      <c r="DU937" s="6"/>
      <c r="DV937" s="6"/>
      <c r="DW937" s="6"/>
      <c r="DX937" s="6"/>
      <c r="DY937" s="6"/>
      <c r="DZ937" s="6"/>
      <c r="EA937" s="6"/>
      <c r="EB937" s="6"/>
      <c r="EC937" s="6"/>
      <c r="ED937" s="6"/>
      <c r="EE937" s="6"/>
      <c r="EF937" s="6"/>
      <c r="EG937" s="6"/>
    </row>
    <row r="938" ht="13.5" customHeight="1">
      <c r="A938" s="6"/>
      <c r="B938" s="2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7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8"/>
      <c r="AE938" s="8"/>
      <c r="AF938" s="8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  <c r="BT938" s="6"/>
      <c r="BU938" s="6"/>
      <c r="BV938" s="6"/>
      <c r="BW938" s="6"/>
      <c r="BX938" s="6"/>
      <c r="BY938" s="6"/>
      <c r="BZ938" s="6"/>
      <c r="CA938" s="6"/>
      <c r="CB938" s="6"/>
      <c r="CC938" s="6"/>
      <c r="CD938" s="6"/>
      <c r="CE938" s="6"/>
      <c r="CF938" s="6"/>
      <c r="CG938" s="6"/>
      <c r="CH938" s="6"/>
      <c r="CI938" s="6"/>
      <c r="CJ938" s="6"/>
      <c r="CK938" s="6"/>
      <c r="CL938" s="6"/>
      <c r="CM938" s="6"/>
      <c r="CN938" s="6"/>
      <c r="CO938" s="6"/>
      <c r="CP938" s="6"/>
      <c r="CQ938" s="6"/>
      <c r="CR938" s="6"/>
      <c r="CS938" s="6"/>
      <c r="CT938" s="6"/>
      <c r="CU938" s="6"/>
      <c r="CV938" s="6"/>
      <c r="CW938" s="6"/>
      <c r="CX938" s="6"/>
      <c r="CY938" s="6"/>
      <c r="CZ938" s="6"/>
      <c r="DA938" s="6"/>
      <c r="DB938" s="6"/>
      <c r="DC938" s="6"/>
      <c r="DD938" s="6"/>
      <c r="DE938" s="6"/>
      <c r="DF938" s="6"/>
      <c r="DG938" s="6"/>
      <c r="DH938" s="6"/>
      <c r="DI938" s="9"/>
      <c r="DJ938" s="9"/>
      <c r="DK938" s="9"/>
      <c r="DL938" s="9"/>
      <c r="DM938" s="9"/>
      <c r="DN938" s="9"/>
      <c r="DO938" s="9"/>
      <c r="DP938" s="9"/>
      <c r="DQ938" s="9"/>
      <c r="DR938" s="6"/>
      <c r="DS938" s="6"/>
      <c r="DT938" s="6"/>
      <c r="DU938" s="6"/>
      <c r="DV938" s="6"/>
      <c r="DW938" s="6"/>
      <c r="DX938" s="6"/>
      <c r="DY938" s="6"/>
      <c r="DZ938" s="6"/>
      <c r="EA938" s="6"/>
      <c r="EB938" s="6"/>
      <c r="EC938" s="6"/>
      <c r="ED938" s="6"/>
      <c r="EE938" s="6"/>
      <c r="EF938" s="6"/>
      <c r="EG938" s="6"/>
    </row>
    <row r="939" ht="13.5" customHeight="1">
      <c r="A939" s="6"/>
      <c r="B939" s="2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7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8"/>
      <c r="AE939" s="8"/>
      <c r="AF939" s="8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  <c r="BT939" s="6"/>
      <c r="BU939" s="6"/>
      <c r="BV939" s="6"/>
      <c r="BW939" s="6"/>
      <c r="BX939" s="6"/>
      <c r="BY939" s="6"/>
      <c r="BZ939" s="6"/>
      <c r="CA939" s="6"/>
      <c r="CB939" s="6"/>
      <c r="CC939" s="6"/>
      <c r="CD939" s="6"/>
      <c r="CE939" s="6"/>
      <c r="CF939" s="6"/>
      <c r="CG939" s="6"/>
      <c r="CH939" s="6"/>
      <c r="CI939" s="6"/>
      <c r="CJ939" s="6"/>
      <c r="CK939" s="6"/>
      <c r="CL939" s="6"/>
      <c r="CM939" s="6"/>
      <c r="CN939" s="6"/>
      <c r="CO939" s="6"/>
      <c r="CP939" s="6"/>
      <c r="CQ939" s="6"/>
      <c r="CR939" s="6"/>
      <c r="CS939" s="6"/>
      <c r="CT939" s="6"/>
      <c r="CU939" s="6"/>
      <c r="CV939" s="6"/>
      <c r="CW939" s="6"/>
      <c r="CX939" s="6"/>
      <c r="CY939" s="6"/>
      <c r="CZ939" s="6"/>
      <c r="DA939" s="6"/>
      <c r="DB939" s="6"/>
      <c r="DC939" s="6"/>
      <c r="DD939" s="6"/>
      <c r="DE939" s="6"/>
      <c r="DF939" s="6"/>
      <c r="DG939" s="6"/>
      <c r="DH939" s="6"/>
      <c r="DI939" s="9"/>
      <c r="DJ939" s="9"/>
      <c r="DK939" s="9"/>
      <c r="DL939" s="9"/>
      <c r="DM939" s="9"/>
      <c r="DN939" s="9"/>
      <c r="DO939" s="9"/>
      <c r="DP939" s="9"/>
      <c r="DQ939" s="9"/>
      <c r="DR939" s="6"/>
      <c r="DS939" s="6"/>
      <c r="DT939" s="6"/>
      <c r="DU939" s="6"/>
      <c r="DV939" s="6"/>
      <c r="DW939" s="6"/>
      <c r="DX939" s="6"/>
      <c r="DY939" s="6"/>
      <c r="DZ939" s="6"/>
      <c r="EA939" s="6"/>
      <c r="EB939" s="6"/>
      <c r="EC939" s="6"/>
      <c r="ED939" s="6"/>
      <c r="EE939" s="6"/>
      <c r="EF939" s="6"/>
      <c r="EG939" s="6"/>
    </row>
    <row r="940" ht="13.5" customHeight="1">
      <c r="A940" s="6"/>
      <c r="B940" s="2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7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8"/>
      <c r="AE940" s="8"/>
      <c r="AF940" s="8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  <c r="BT940" s="6"/>
      <c r="BU940" s="6"/>
      <c r="BV940" s="6"/>
      <c r="BW940" s="6"/>
      <c r="BX940" s="6"/>
      <c r="BY940" s="6"/>
      <c r="BZ940" s="6"/>
      <c r="CA940" s="6"/>
      <c r="CB940" s="6"/>
      <c r="CC940" s="6"/>
      <c r="CD940" s="6"/>
      <c r="CE940" s="6"/>
      <c r="CF940" s="6"/>
      <c r="CG940" s="6"/>
      <c r="CH940" s="6"/>
      <c r="CI940" s="6"/>
      <c r="CJ940" s="6"/>
      <c r="CK940" s="6"/>
      <c r="CL940" s="6"/>
      <c r="CM940" s="6"/>
      <c r="CN940" s="6"/>
      <c r="CO940" s="6"/>
      <c r="CP940" s="6"/>
      <c r="CQ940" s="6"/>
      <c r="CR940" s="6"/>
      <c r="CS940" s="6"/>
      <c r="CT940" s="6"/>
      <c r="CU940" s="6"/>
      <c r="CV940" s="6"/>
      <c r="CW940" s="6"/>
      <c r="CX940" s="6"/>
      <c r="CY940" s="6"/>
      <c r="CZ940" s="6"/>
      <c r="DA940" s="6"/>
      <c r="DB940" s="6"/>
      <c r="DC940" s="6"/>
      <c r="DD940" s="6"/>
      <c r="DE940" s="6"/>
      <c r="DF940" s="6"/>
      <c r="DG940" s="6"/>
      <c r="DH940" s="6"/>
      <c r="DI940" s="9"/>
      <c r="DJ940" s="9"/>
      <c r="DK940" s="9"/>
      <c r="DL940" s="9"/>
      <c r="DM940" s="9"/>
      <c r="DN940" s="9"/>
      <c r="DO940" s="9"/>
      <c r="DP940" s="9"/>
      <c r="DQ940" s="9"/>
      <c r="DR940" s="6"/>
      <c r="DS940" s="6"/>
      <c r="DT940" s="6"/>
      <c r="DU940" s="6"/>
      <c r="DV940" s="6"/>
      <c r="DW940" s="6"/>
      <c r="DX940" s="6"/>
      <c r="DY940" s="6"/>
      <c r="DZ940" s="6"/>
      <c r="EA940" s="6"/>
      <c r="EB940" s="6"/>
      <c r="EC940" s="6"/>
      <c r="ED940" s="6"/>
      <c r="EE940" s="6"/>
      <c r="EF940" s="6"/>
      <c r="EG940" s="6"/>
    </row>
    <row r="941" ht="13.5" customHeight="1">
      <c r="A941" s="6"/>
      <c r="B941" s="2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7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8"/>
      <c r="AE941" s="8"/>
      <c r="AF941" s="8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  <c r="BT941" s="6"/>
      <c r="BU941" s="6"/>
      <c r="BV941" s="6"/>
      <c r="BW941" s="6"/>
      <c r="BX941" s="6"/>
      <c r="BY941" s="6"/>
      <c r="BZ941" s="6"/>
      <c r="CA941" s="6"/>
      <c r="CB941" s="6"/>
      <c r="CC941" s="6"/>
      <c r="CD941" s="6"/>
      <c r="CE941" s="6"/>
      <c r="CF941" s="6"/>
      <c r="CG941" s="6"/>
      <c r="CH941" s="6"/>
      <c r="CI941" s="6"/>
      <c r="CJ941" s="6"/>
      <c r="CK941" s="6"/>
      <c r="CL941" s="6"/>
      <c r="CM941" s="6"/>
      <c r="CN941" s="6"/>
      <c r="CO941" s="6"/>
      <c r="CP941" s="6"/>
      <c r="CQ941" s="6"/>
      <c r="CR941" s="6"/>
      <c r="CS941" s="6"/>
      <c r="CT941" s="6"/>
      <c r="CU941" s="6"/>
      <c r="CV941" s="6"/>
      <c r="CW941" s="6"/>
      <c r="CX941" s="6"/>
      <c r="CY941" s="6"/>
      <c r="CZ941" s="6"/>
      <c r="DA941" s="6"/>
      <c r="DB941" s="6"/>
      <c r="DC941" s="6"/>
      <c r="DD941" s="6"/>
      <c r="DE941" s="6"/>
      <c r="DF941" s="6"/>
      <c r="DG941" s="6"/>
      <c r="DH941" s="6"/>
      <c r="DI941" s="9"/>
      <c r="DJ941" s="9"/>
      <c r="DK941" s="9"/>
      <c r="DL941" s="9"/>
      <c r="DM941" s="9"/>
      <c r="DN941" s="9"/>
      <c r="DO941" s="9"/>
      <c r="DP941" s="9"/>
      <c r="DQ941" s="9"/>
      <c r="DR941" s="6"/>
      <c r="DS941" s="6"/>
      <c r="DT941" s="6"/>
      <c r="DU941" s="6"/>
      <c r="DV941" s="6"/>
      <c r="DW941" s="6"/>
      <c r="DX941" s="6"/>
      <c r="DY941" s="6"/>
      <c r="DZ941" s="6"/>
      <c r="EA941" s="6"/>
      <c r="EB941" s="6"/>
      <c r="EC941" s="6"/>
      <c r="ED941" s="6"/>
      <c r="EE941" s="6"/>
      <c r="EF941" s="6"/>
      <c r="EG941" s="6"/>
    </row>
    <row r="942" ht="13.5" customHeight="1">
      <c r="A942" s="6"/>
      <c r="B942" s="2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7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8"/>
      <c r="AE942" s="8"/>
      <c r="AF942" s="8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  <c r="BT942" s="6"/>
      <c r="BU942" s="6"/>
      <c r="BV942" s="6"/>
      <c r="BW942" s="6"/>
      <c r="BX942" s="6"/>
      <c r="BY942" s="6"/>
      <c r="BZ942" s="6"/>
      <c r="CA942" s="6"/>
      <c r="CB942" s="6"/>
      <c r="CC942" s="6"/>
      <c r="CD942" s="6"/>
      <c r="CE942" s="6"/>
      <c r="CF942" s="6"/>
      <c r="CG942" s="6"/>
      <c r="CH942" s="6"/>
      <c r="CI942" s="6"/>
      <c r="CJ942" s="6"/>
      <c r="CK942" s="6"/>
      <c r="CL942" s="6"/>
      <c r="CM942" s="6"/>
      <c r="CN942" s="6"/>
      <c r="CO942" s="6"/>
      <c r="CP942" s="6"/>
      <c r="CQ942" s="6"/>
      <c r="CR942" s="6"/>
      <c r="CS942" s="6"/>
      <c r="CT942" s="6"/>
      <c r="CU942" s="6"/>
      <c r="CV942" s="6"/>
      <c r="CW942" s="6"/>
      <c r="CX942" s="6"/>
      <c r="CY942" s="6"/>
      <c r="CZ942" s="6"/>
      <c r="DA942" s="6"/>
      <c r="DB942" s="6"/>
      <c r="DC942" s="6"/>
      <c r="DD942" s="6"/>
      <c r="DE942" s="6"/>
      <c r="DF942" s="6"/>
      <c r="DG942" s="6"/>
      <c r="DH942" s="6"/>
      <c r="DI942" s="9"/>
      <c r="DJ942" s="9"/>
      <c r="DK942" s="9"/>
      <c r="DL942" s="9"/>
      <c r="DM942" s="9"/>
      <c r="DN942" s="9"/>
      <c r="DO942" s="9"/>
      <c r="DP942" s="9"/>
      <c r="DQ942" s="9"/>
      <c r="DR942" s="6"/>
      <c r="DS942" s="6"/>
      <c r="DT942" s="6"/>
      <c r="DU942" s="6"/>
      <c r="DV942" s="6"/>
      <c r="DW942" s="6"/>
      <c r="DX942" s="6"/>
      <c r="DY942" s="6"/>
      <c r="DZ942" s="6"/>
      <c r="EA942" s="6"/>
      <c r="EB942" s="6"/>
      <c r="EC942" s="6"/>
      <c r="ED942" s="6"/>
      <c r="EE942" s="6"/>
      <c r="EF942" s="6"/>
      <c r="EG942" s="6"/>
    </row>
    <row r="943" ht="13.5" customHeight="1">
      <c r="A943" s="6"/>
      <c r="B943" s="2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7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8"/>
      <c r="AE943" s="8"/>
      <c r="AF943" s="8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  <c r="BT943" s="6"/>
      <c r="BU943" s="6"/>
      <c r="BV943" s="6"/>
      <c r="BW943" s="6"/>
      <c r="BX943" s="6"/>
      <c r="BY943" s="6"/>
      <c r="BZ943" s="6"/>
      <c r="CA943" s="6"/>
      <c r="CB943" s="6"/>
      <c r="CC943" s="6"/>
      <c r="CD943" s="6"/>
      <c r="CE943" s="6"/>
      <c r="CF943" s="6"/>
      <c r="CG943" s="6"/>
      <c r="CH943" s="6"/>
      <c r="CI943" s="6"/>
      <c r="CJ943" s="6"/>
      <c r="CK943" s="6"/>
      <c r="CL943" s="6"/>
      <c r="CM943" s="6"/>
      <c r="CN943" s="6"/>
      <c r="CO943" s="6"/>
      <c r="CP943" s="6"/>
      <c r="CQ943" s="6"/>
      <c r="CR943" s="6"/>
      <c r="CS943" s="6"/>
      <c r="CT943" s="6"/>
      <c r="CU943" s="6"/>
      <c r="CV943" s="6"/>
      <c r="CW943" s="6"/>
      <c r="CX943" s="6"/>
      <c r="CY943" s="6"/>
      <c r="CZ943" s="6"/>
      <c r="DA943" s="6"/>
      <c r="DB943" s="6"/>
      <c r="DC943" s="6"/>
      <c r="DD943" s="6"/>
      <c r="DE943" s="6"/>
      <c r="DF943" s="6"/>
      <c r="DG943" s="6"/>
      <c r="DH943" s="6"/>
      <c r="DI943" s="9"/>
      <c r="DJ943" s="9"/>
      <c r="DK943" s="9"/>
      <c r="DL943" s="9"/>
      <c r="DM943" s="9"/>
      <c r="DN943" s="9"/>
      <c r="DO943" s="9"/>
      <c r="DP943" s="9"/>
      <c r="DQ943" s="9"/>
      <c r="DR943" s="6"/>
      <c r="DS943" s="6"/>
      <c r="DT943" s="6"/>
      <c r="DU943" s="6"/>
      <c r="DV943" s="6"/>
      <c r="DW943" s="6"/>
      <c r="DX943" s="6"/>
      <c r="DY943" s="6"/>
      <c r="DZ943" s="6"/>
      <c r="EA943" s="6"/>
      <c r="EB943" s="6"/>
      <c r="EC943" s="6"/>
      <c r="ED943" s="6"/>
      <c r="EE943" s="6"/>
      <c r="EF943" s="6"/>
      <c r="EG943" s="6"/>
    </row>
    <row r="944" ht="13.5" customHeight="1">
      <c r="A944" s="6"/>
      <c r="B944" s="2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7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8"/>
      <c r="AE944" s="8"/>
      <c r="AF944" s="8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  <c r="BT944" s="6"/>
      <c r="BU944" s="6"/>
      <c r="BV944" s="6"/>
      <c r="BW944" s="6"/>
      <c r="BX944" s="6"/>
      <c r="BY944" s="6"/>
      <c r="BZ944" s="6"/>
      <c r="CA944" s="6"/>
      <c r="CB944" s="6"/>
      <c r="CC944" s="6"/>
      <c r="CD944" s="6"/>
      <c r="CE944" s="6"/>
      <c r="CF944" s="6"/>
      <c r="CG944" s="6"/>
      <c r="CH944" s="6"/>
      <c r="CI944" s="6"/>
      <c r="CJ944" s="6"/>
      <c r="CK944" s="6"/>
      <c r="CL944" s="6"/>
      <c r="CM944" s="6"/>
      <c r="CN944" s="6"/>
      <c r="CO944" s="6"/>
      <c r="CP944" s="6"/>
      <c r="CQ944" s="6"/>
      <c r="CR944" s="6"/>
      <c r="CS944" s="6"/>
      <c r="CT944" s="6"/>
      <c r="CU944" s="6"/>
      <c r="CV944" s="6"/>
      <c r="CW944" s="6"/>
      <c r="CX944" s="6"/>
      <c r="CY944" s="6"/>
      <c r="CZ944" s="6"/>
      <c r="DA944" s="6"/>
      <c r="DB944" s="6"/>
      <c r="DC944" s="6"/>
      <c r="DD944" s="6"/>
      <c r="DE944" s="6"/>
      <c r="DF944" s="6"/>
      <c r="DG944" s="6"/>
      <c r="DH944" s="6"/>
      <c r="DI944" s="9"/>
      <c r="DJ944" s="9"/>
      <c r="DK944" s="9"/>
      <c r="DL944" s="9"/>
      <c r="DM944" s="9"/>
      <c r="DN944" s="9"/>
      <c r="DO944" s="9"/>
      <c r="DP944" s="9"/>
      <c r="DQ944" s="9"/>
      <c r="DR944" s="6"/>
      <c r="DS944" s="6"/>
      <c r="DT944" s="6"/>
      <c r="DU944" s="6"/>
      <c r="DV944" s="6"/>
      <c r="DW944" s="6"/>
      <c r="DX944" s="6"/>
      <c r="DY944" s="6"/>
      <c r="DZ944" s="6"/>
      <c r="EA944" s="6"/>
      <c r="EB944" s="6"/>
      <c r="EC944" s="6"/>
      <c r="ED944" s="6"/>
      <c r="EE944" s="6"/>
      <c r="EF944" s="6"/>
      <c r="EG944" s="6"/>
    </row>
    <row r="945" ht="13.5" customHeight="1">
      <c r="A945" s="6"/>
      <c r="B945" s="2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7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8"/>
      <c r="AE945" s="8"/>
      <c r="AF945" s="8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  <c r="BT945" s="6"/>
      <c r="BU945" s="6"/>
      <c r="BV945" s="6"/>
      <c r="BW945" s="6"/>
      <c r="BX945" s="6"/>
      <c r="BY945" s="6"/>
      <c r="BZ945" s="6"/>
      <c r="CA945" s="6"/>
      <c r="CB945" s="6"/>
      <c r="CC945" s="6"/>
      <c r="CD945" s="6"/>
      <c r="CE945" s="6"/>
      <c r="CF945" s="6"/>
      <c r="CG945" s="6"/>
      <c r="CH945" s="6"/>
      <c r="CI945" s="6"/>
      <c r="CJ945" s="6"/>
      <c r="CK945" s="6"/>
      <c r="CL945" s="6"/>
      <c r="CM945" s="6"/>
      <c r="CN945" s="6"/>
      <c r="CO945" s="6"/>
      <c r="CP945" s="6"/>
      <c r="CQ945" s="6"/>
      <c r="CR945" s="6"/>
      <c r="CS945" s="6"/>
      <c r="CT945" s="6"/>
      <c r="CU945" s="6"/>
      <c r="CV945" s="6"/>
      <c r="CW945" s="6"/>
      <c r="CX945" s="6"/>
      <c r="CY945" s="6"/>
      <c r="CZ945" s="6"/>
      <c r="DA945" s="6"/>
      <c r="DB945" s="6"/>
      <c r="DC945" s="6"/>
      <c r="DD945" s="6"/>
      <c r="DE945" s="6"/>
      <c r="DF945" s="6"/>
      <c r="DG945" s="6"/>
      <c r="DH945" s="6"/>
      <c r="DI945" s="9"/>
      <c r="DJ945" s="9"/>
      <c r="DK945" s="9"/>
      <c r="DL945" s="9"/>
      <c r="DM945" s="9"/>
      <c r="DN945" s="9"/>
      <c r="DO945" s="9"/>
      <c r="DP945" s="9"/>
      <c r="DQ945" s="9"/>
      <c r="DR945" s="6"/>
      <c r="DS945" s="6"/>
      <c r="DT945" s="6"/>
      <c r="DU945" s="6"/>
      <c r="DV945" s="6"/>
      <c r="DW945" s="6"/>
      <c r="DX945" s="6"/>
      <c r="DY945" s="6"/>
      <c r="DZ945" s="6"/>
      <c r="EA945" s="6"/>
      <c r="EB945" s="6"/>
      <c r="EC945" s="6"/>
      <c r="ED945" s="6"/>
      <c r="EE945" s="6"/>
      <c r="EF945" s="6"/>
      <c r="EG945" s="6"/>
    </row>
    <row r="946" ht="13.5" customHeight="1">
      <c r="A946" s="6"/>
      <c r="B946" s="2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7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8"/>
      <c r="AE946" s="8"/>
      <c r="AF946" s="8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  <c r="BT946" s="6"/>
      <c r="BU946" s="6"/>
      <c r="BV946" s="6"/>
      <c r="BW946" s="6"/>
      <c r="BX946" s="6"/>
      <c r="BY946" s="6"/>
      <c r="BZ946" s="6"/>
      <c r="CA946" s="6"/>
      <c r="CB946" s="6"/>
      <c r="CC946" s="6"/>
      <c r="CD946" s="6"/>
      <c r="CE946" s="6"/>
      <c r="CF946" s="6"/>
      <c r="CG946" s="6"/>
      <c r="CH946" s="6"/>
      <c r="CI946" s="6"/>
      <c r="CJ946" s="6"/>
      <c r="CK946" s="6"/>
      <c r="CL946" s="6"/>
      <c r="CM946" s="6"/>
      <c r="CN946" s="6"/>
      <c r="CO946" s="6"/>
      <c r="CP946" s="6"/>
      <c r="CQ946" s="6"/>
      <c r="CR946" s="6"/>
      <c r="CS946" s="6"/>
      <c r="CT946" s="6"/>
      <c r="CU946" s="6"/>
      <c r="CV946" s="6"/>
      <c r="CW946" s="6"/>
      <c r="CX946" s="6"/>
      <c r="CY946" s="6"/>
      <c r="CZ946" s="6"/>
      <c r="DA946" s="6"/>
      <c r="DB946" s="6"/>
      <c r="DC946" s="6"/>
      <c r="DD946" s="6"/>
      <c r="DE946" s="6"/>
      <c r="DF946" s="6"/>
      <c r="DG946" s="6"/>
      <c r="DH946" s="6"/>
      <c r="DI946" s="9"/>
      <c r="DJ946" s="9"/>
      <c r="DK946" s="9"/>
      <c r="DL946" s="9"/>
      <c r="DM946" s="9"/>
      <c r="DN946" s="9"/>
      <c r="DO946" s="9"/>
      <c r="DP946" s="9"/>
      <c r="DQ946" s="9"/>
      <c r="DR946" s="6"/>
      <c r="DS946" s="6"/>
      <c r="DT946" s="6"/>
      <c r="DU946" s="6"/>
      <c r="DV946" s="6"/>
      <c r="DW946" s="6"/>
      <c r="DX946" s="6"/>
      <c r="DY946" s="6"/>
      <c r="DZ946" s="6"/>
      <c r="EA946" s="6"/>
      <c r="EB946" s="6"/>
      <c r="EC946" s="6"/>
      <c r="ED946" s="6"/>
      <c r="EE946" s="6"/>
      <c r="EF946" s="6"/>
      <c r="EG946" s="6"/>
    </row>
    <row r="947" ht="13.5" customHeight="1">
      <c r="A947" s="6"/>
      <c r="B947" s="2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7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8"/>
      <c r="AE947" s="8"/>
      <c r="AF947" s="8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  <c r="BT947" s="6"/>
      <c r="BU947" s="6"/>
      <c r="BV947" s="6"/>
      <c r="BW947" s="6"/>
      <c r="BX947" s="6"/>
      <c r="BY947" s="6"/>
      <c r="BZ947" s="6"/>
      <c r="CA947" s="6"/>
      <c r="CB947" s="6"/>
      <c r="CC947" s="6"/>
      <c r="CD947" s="6"/>
      <c r="CE947" s="6"/>
      <c r="CF947" s="6"/>
      <c r="CG947" s="6"/>
      <c r="CH947" s="6"/>
      <c r="CI947" s="6"/>
      <c r="CJ947" s="6"/>
      <c r="CK947" s="6"/>
      <c r="CL947" s="6"/>
      <c r="CM947" s="6"/>
      <c r="CN947" s="6"/>
      <c r="CO947" s="6"/>
      <c r="CP947" s="6"/>
      <c r="CQ947" s="6"/>
      <c r="CR947" s="6"/>
      <c r="CS947" s="6"/>
      <c r="CT947" s="6"/>
      <c r="CU947" s="6"/>
      <c r="CV947" s="6"/>
      <c r="CW947" s="6"/>
      <c r="CX947" s="6"/>
      <c r="CY947" s="6"/>
      <c r="CZ947" s="6"/>
      <c r="DA947" s="6"/>
      <c r="DB947" s="6"/>
      <c r="DC947" s="6"/>
      <c r="DD947" s="6"/>
      <c r="DE947" s="6"/>
      <c r="DF947" s="6"/>
      <c r="DG947" s="6"/>
      <c r="DH947" s="6"/>
      <c r="DI947" s="9"/>
      <c r="DJ947" s="9"/>
      <c r="DK947" s="9"/>
      <c r="DL947" s="9"/>
      <c r="DM947" s="9"/>
      <c r="DN947" s="9"/>
      <c r="DO947" s="9"/>
      <c r="DP947" s="9"/>
      <c r="DQ947" s="9"/>
      <c r="DR947" s="6"/>
      <c r="DS947" s="6"/>
      <c r="DT947" s="6"/>
      <c r="DU947" s="6"/>
      <c r="DV947" s="6"/>
      <c r="DW947" s="6"/>
      <c r="DX947" s="6"/>
      <c r="DY947" s="6"/>
      <c r="DZ947" s="6"/>
      <c r="EA947" s="6"/>
      <c r="EB947" s="6"/>
      <c r="EC947" s="6"/>
      <c r="ED947" s="6"/>
      <c r="EE947" s="6"/>
      <c r="EF947" s="6"/>
      <c r="EG947" s="6"/>
    </row>
    <row r="948" ht="13.5" customHeight="1">
      <c r="A948" s="6"/>
      <c r="B948" s="2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7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8"/>
      <c r="AE948" s="8"/>
      <c r="AF948" s="8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  <c r="BT948" s="6"/>
      <c r="BU948" s="6"/>
      <c r="BV948" s="6"/>
      <c r="BW948" s="6"/>
      <c r="BX948" s="6"/>
      <c r="BY948" s="6"/>
      <c r="BZ948" s="6"/>
      <c r="CA948" s="6"/>
      <c r="CB948" s="6"/>
      <c r="CC948" s="6"/>
      <c r="CD948" s="6"/>
      <c r="CE948" s="6"/>
      <c r="CF948" s="6"/>
      <c r="CG948" s="6"/>
      <c r="CH948" s="6"/>
      <c r="CI948" s="6"/>
      <c r="CJ948" s="6"/>
      <c r="CK948" s="6"/>
      <c r="CL948" s="6"/>
      <c r="CM948" s="6"/>
      <c r="CN948" s="6"/>
      <c r="CO948" s="6"/>
      <c r="CP948" s="6"/>
      <c r="CQ948" s="6"/>
      <c r="CR948" s="6"/>
      <c r="CS948" s="6"/>
      <c r="CT948" s="6"/>
      <c r="CU948" s="6"/>
      <c r="CV948" s="6"/>
      <c r="CW948" s="6"/>
      <c r="CX948" s="6"/>
      <c r="CY948" s="6"/>
      <c r="CZ948" s="6"/>
      <c r="DA948" s="6"/>
      <c r="DB948" s="6"/>
      <c r="DC948" s="6"/>
      <c r="DD948" s="6"/>
      <c r="DE948" s="6"/>
      <c r="DF948" s="6"/>
      <c r="DG948" s="6"/>
      <c r="DH948" s="6"/>
      <c r="DI948" s="9"/>
      <c r="DJ948" s="9"/>
      <c r="DK948" s="9"/>
      <c r="DL948" s="9"/>
      <c r="DM948" s="9"/>
      <c r="DN948" s="9"/>
      <c r="DO948" s="9"/>
      <c r="DP948" s="9"/>
      <c r="DQ948" s="9"/>
      <c r="DR948" s="6"/>
      <c r="DS948" s="6"/>
      <c r="DT948" s="6"/>
      <c r="DU948" s="6"/>
      <c r="DV948" s="6"/>
      <c r="DW948" s="6"/>
      <c r="DX948" s="6"/>
      <c r="DY948" s="6"/>
      <c r="DZ948" s="6"/>
      <c r="EA948" s="6"/>
      <c r="EB948" s="6"/>
      <c r="EC948" s="6"/>
      <c r="ED948" s="6"/>
      <c r="EE948" s="6"/>
      <c r="EF948" s="6"/>
      <c r="EG948" s="6"/>
    </row>
    <row r="949" ht="13.5" customHeight="1">
      <c r="A949" s="6"/>
      <c r="B949" s="2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7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8"/>
      <c r="AE949" s="8"/>
      <c r="AF949" s="8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  <c r="BT949" s="6"/>
      <c r="BU949" s="6"/>
      <c r="BV949" s="6"/>
      <c r="BW949" s="6"/>
      <c r="BX949" s="6"/>
      <c r="BY949" s="6"/>
      <c r="BZ949" s="6"/>
      <c r="CA949" s="6"/>
      <c r="CB949" s="6"/>
      <c r="CC949" s="6"/>
      <c r="CD949" s="6"/>
      <c r="CE949" s="6"/>
      <c r="CF949" s="6"/>
      <c r="CG949" s="6"/>
      <c r="CH949" s="6"/>
      <c r="CI949" s="6"/>
      <c r="CJ949" s="6"/>
      <c r="CK949" s="6"/>
      <c r="CL949" s="6"/>
      <c r="CM949" s="6"/>
      <c r="CN949" s="6"/>
      <c r="CO949" s="6"/>
      <c r="CP949" s="6"/>
      <c r="CQ949" s="6"/>
      <c r="CR949" s="6"/>
      <c r="CS949" s="6"/>
      <c r="CT949" s="6"/>
      <c r="CU949" s="6"/>
      <c r="CV949" s="6"/>
      <c r="CW949" s="6"/>
      <c r="CX949" s="6"/>
      <c r="CY949" s="6"/>
      <c r="CZ949" s="6"/>
      <c r="DA949" s="6"/>
      <c r="DB949" s="6"/>
      <c r="DC949" s="6"/>
      <c r="DD949" s="6"/>
      <c r="DE949" s="6"/>
      <c r="DF949" s="6"/>
      <c r="DG949" s="6"/>
      <c r="DH949" s="6"/>
      <c r="DI949" s="9"/>
      <c r="DJ949" s="9"/>
      <c r="DK949" s="9"/>
      <c r="DL949" s="9"/>
      <c r="DM949" s="9"/>
      <c r="DN949" s="9"/>
      <c r="DO949" s="9"/>
      <c r="DP949" s="9"/>
      <c r="DQ949" s="9"/>
      <c r="DR949" s="6"/>
      <c r="DS949" s="6"/>
      <c r="DT949" s="6"/>
      <c r="DU949" s="6"/>
      <c r="DV949" s="6"/>
      <c r="DW949" s="6"/>
      <c r="DX949" s="6"/>
      <c r="DY949" s="6"/>
      <c r="DZ949" s="6"/>
      <c r="EA949" s="6"/>
      <c r="EB949" s="6"/>
      <c r="EC949" s="6"/>
      <c r="ED949" s="6"/>
      <c r="EE949" s="6"/>
      <c r="EF949" s="6"/>
      <c r="EG949" s="6"/>
    </row>
    <row r="950" ht="13.5" customHeight="1">
      <c r="A950" s="6"/>
      <c r="B950" s="2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7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8"/>
      <c r="AE950" s="8"/>
      <c r="AF950" s="8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  <c r="BT950" s="6"/>
      <c r="BU950" s="6"/>
      <c r="BV950" s="6"/>
      <c r="BW950" s="6"/>
      <c r="BX950" s="6"/>
      <c r="BY950" s="6"/>
      <c r="BZ950" s="6"/>
      <c r="CA950" s="6"/>
      <c r="CB950" s="6"/>
      <c r="CC950" s="6"/>
      <c r="CD950" s="6"/>
      <c r="CE950" s="6"/>
      <c r="CF950" s="6"/>
      <c r="CG950" s="6"/>
      <c r="CH950" s="6"/>
      <c r="CI950" s="6"/>
      <c r="CJ950" s="6"/>
      <c r="CK950" s="6"/>
      <c r="CL950" s="6"/>
      <c r="CM950" s="6"/>
      <c r="CN950" s="6"/>
      <c r="CO950" s="6"/>
      <c r="CP950" s="6"/>
      <c r="CQ950" s="6"/>
      <c r="CR950" s="6"/>
      <c r="CS950" s="6"/>
      <c r="CT950" s="6"/>
      <c r="CU950" s="6"/>
      <c r="CV950" s="6"/>
      <c r="CW950" s="6"/>
      <c r="CX950" s="6"/>
      <c r="CY950" s="6"/>
      <c r="CZ950" s="6"/>
      <c r="DA950" s="6"/>
      <c r="DB950" s="6"/>
      <c r="DC950" s="6"/>
      <c r="DD950" s="6"/>
      <c r="DE950" s="6"/>
      <c r="DF950" s="6"/>
      <c r="DG950" s="6"/>
      <c r="DH950" s="6"/>
      <c r="DI950" s="9"/>
      <c r="DJ950" s="9"/>
      <c r="DK950" s="9"/>
      <c r="DL950" s="9"/>
      <c r="DM950" s="9"/>
      <c r="DN950" s="9"/>
      <c r="DO950" s="9"/>
      <c r="DP950" s="9"/>
      <c r="DQ950" s="9"/>
      <c r="DR950" s="6"/>
      <c r="DS950" s="6"/>
      <c r="DT950" s="6"/>
      <c r="DU950" s="6"/>
      <c r="DV950" s="6"/>
      <c r="DW950" s="6"/>
      <c r="DX950" s="6"/>
      <c r="DY950" s="6"/>
      <c r="DZ950" s="6"/>
      <c r="EA950" s="6"/>
      <c r="EB950" s="6"/>
      <c r="EC950" s="6"/>
      <c r="ED950" s="6"/>
      <c r="EE950" s="6"/>
      <c r="EF950" s="6"/>
      <c r="EG950" s="6"/>
    </row>
    <row r="951" ht="13.5" customHeight="1">
      <c r="A951" s="6"/>
      <c r="B951" s="2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7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8"/>
      <c r="AE951" s="8"/>
      <c r="AF951" s="8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  <c r="BT951" s="6"/>
      <c r="BU951" s="6"/>
      <c r="BV951" s="6"/>
      <c r="BW951" s="6"/>
      <c r="BX951" s="6"/>
      <c r="BY951" s="6"/>
      <c r="BZ951" s="6"/>
      <c r="CA951" s="6"/>
      <c r="CB951" s="6"/>
      <c r="CC951" s="6"/>
      <c r="CD951" s="6"/>
      <c r="CE951" s="6"/>
      <c r="CF951" s="6"/>
      <c r="CG951" s="6"/>
      <c r="CH951" s="6"/>
      <c r="CI951" s="6"/>
      <c r="CJ951" s="6"/>
      <c r="CK951" s="6"/>
      <c r="CL951" s="6"/>
      <c r="CM951" s="6"/>
      <c r="CN951" s="6"/>
      <c r="CO951" s="6"/>
      <c r="CP951" s="6"/>
      <c r="CQ951" s="6"/>
      <c r="CR951" s="6"/>
      <c r="CS951" s="6"/>
      <c r="CT951" s="6"/>
      <c r="CU951" s="6"/>
      <c r="CV951" s="6"/>
      <c r="CW951" s="6"/>
      <c r="CX951" s="6"/>
      <c r="CY951" s="6"/>
      <c r="CZ951" s="6"/>
      <c r="DA951" s="6"/>
      <c r="DB951" s="6"/>
      <c r="DC951" s="6"/>
      <c r="DD951" s="6"/>
      <c r="DE951" s="6"/>
      <c r="DF951" s="6"/>
      <c r="DG951" s="6"/>
      <c r="DH951" s="6"/>
      <c r="DI951" s="9"/>
      <c r="DJ951" s="9"/>
      <c r="DK951" s="9"/>
      <c r="DL951" s="9"/>
      <c r="DM951" s="9"/>
      <c r="DN951" s="9"/>
      <c r="DO951" s="9"/>
      <c r="DP951" s="9"/>
      <c r="DQ951" s="9"/>
      <c r="DR951" s="6"/>
      <c r="DS951" s="6"/>
      <c r="DT951" s="6"/>
      <c r="DU951" s="6"/>
      <c r="DV951" s="6"/>
      <c r="DW951" s="6"/>
      <c r="DX951" s="6"/>
      <c r="DY951" s="6"/>
      <c r="DZ951" s="6"/>
      <c r="EA951" s="6"/>
      <c r="EB951" s="6"/>
      <c r="EC951" s="6"/>
      <c r="ED951" s="6"/>
      <c r="EE951" s="6"/>
      <c r="EF951" s="6"/>
      <c r="EG951" s="6"/>
    </row>
    <row r="952" ht="13.5" customHeight="1">
      <c r="A952" s="6"/>
      <c r="B952" s="2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7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8"/>
      <c r="AE952" s="8"/>
      <c r="AF952" s="8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  <c r="BT952" s="6"/>
      <c r="BU952" s="6"/>
      <c r="BV952" s="6"/>
      <c r="BW952" s="6"/>
      <c r="BX952" s="6"/>
      <c r="BY952" s="6"/>
      <c r="BZ952" s="6"/>
      <c r="CA952" s="6"/>
      <c r="CB952" s="6"/>
      <c r="CC952" s="6"/>
      <c r="CD952" s="6"/>
      <c r="CE952" s="6"/>
      <c r="CF952" s="6"/>
      <c r="CG952" s="6"/>
      <c r="CH952" s="6"/>
      <c r="CI952" s="6"/>
      <c r="CJ952" s="6"/>
      <c r="CK952" s="6"/>
      <c r="CL952" s="6"/>
      <c r="CM952" s="6"/>
      <c r="CN952" s="6"/>
      <c r="CO952" s="6"/>
      <c r="CP952" s="6"/>
      <c r="CQ952" s="6"/>
      <c r="CR952" s="6"/>
      <c r="CS952" s="6"/>
      <c r="CT952" s="6"/>
      <c r="CU952" s="6"/>
      <c r="CV952" s="6"/>
      <c r="CW952" s="6"/>
      <c r="CX952" s="6"/>
      <c r="CY952" s="6"/>
      <c r="CZ952" s="6"/>
      <c r="DA952" s="6"/>
      <c r="DB952" s="6"/>
      <c r="DC952" s="6"/>
      <c r="DD952" s="6"/>
      <c r="DE952" s="6"/>
      <c r="DF952" s="6"/>
      <c r="DG952" s="6"/>
      <c r="DH952" s="6"/>
      <c r="DI952" s="9"/>
      <c r="DJ952" s="9"/>
      <c r="DK952" s="9"/>
      <c r="DL952" s="9"/>
      <c r="DM952" s="9"/>
      <c r="DN952" s="9"/>
      <c r="DO952" s="9"/>
      <c r="DP952" s="9"/>
      <c r="DQ952" s="9"/>
      <c r="DR952" s="6"/>
      <c r="DS952" s="6"/>
      <c r="DT952" s="6"/>
      <c r="DU952" s="6"/>
      <c r="DV952" s="6"/>
      <c r="DW952" s="6"/>
      <c r="DX952" s="6"/>
      <c r="DY952" s="6"/>
      <c r="DZ952" s="6"/>
      <c r="EA952" s="6"/>
      <c r="EB952" s="6"/>
      <c r="EC952" s="6"/>
      <c r="ED952" s="6"/>
      <c r="EE952" s="6"/>
      <c r="EF952" s="6"/>
      <c r="EG952" s="6"/>
    </row>
    <row r="953" ht="13.5" customHeight="1">
      <c r="A953" s="6"/>
      <c r="B953" s="2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7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8"/>
      <c r="AE953" s="8"/>
      <c r="AF953" s="8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  <c r="BT953" s="6"/>
      <c r="BU953" s="6"/>
      <c r="BV953" s="6"/>
      <c r="BW953" s="6"/>
      <c r="BX953" s="6"/>
      <c r="BY953" s="6"/>
      <c r="BZ953" s="6"/>
      <c r="CA953" s="6"/>
      <c r="CB953" s="6"/>
      <c r="CC953" s="6"/>
      <c r="CD953" s="6"/>
      <c r="CE953" s="6"/>
      <c r="CF953" s="6"/>
      <c r="CG953" s="6"/>
      <c r="CH953" s="6"/>
      <c r="CI953" s="6"/>
      <c r="CJ953" s="6"/>
      <c r="CK953" s="6"/>
      <c r="CL953" s="6"/>
      <c r="CM953" s="6"/>
      <c r="CN953" s="6"/>
      <c r="CO953" s="6"/>
      <c r="CP953" s="6"/>
      <c r="CQ953" s="6"/>
      <c r="CR953" s="6"/>
      <c r="CS953" s="6"/>
      <c r="CT953" s="6"/>
      <c r="CU953" s="6"/>
      <c r="CV953" s="6"/>
      <c r="CW953" s="6"/>
      <c r="CX953" s="6"/>
      <c r="CY953" s="6"/>
      <c r="CZ953" s="6"/>
      <c r="DA953" s="6"/>
      <c r="DB953" s="6"/>
      <c r="DC953" s="6"/>
      <c r="DD953" s="6"/>
      <c r="DE953" s="6"/>
      <c r="DF953" s="6"/>
      <c r="DG953" s="6"/>
      <c r="DH953" s="6"/>
      <c r="DI953" s="9"/>
      <c r="DJ953" s="9"/>
      <c r="DK953" s="9"/>
      <c r="DL953" s="9"/>
      <c r="DM953" s="9"/>
      <c r="DN953" s="9"/>
      <c r="DO953" s="9"/>
      <c r="DP953" s="9"/>
      <c r="DQ953" s="9"/>
      <c r="DR953" s="6"/>
      <c r="DS953" s="6"/>
      <c r="DT953" s="6"/>
      <c r="DU953" s="6"/>
      <c r="DV953" s="6"/>
      <c r="DW953" s="6"/>
      <c r="DX953" s="6"/>
      <c r="DY953" s="6"/>
      <c r="DZ953" s="6"/>
      <c r="EA953" s="6"/>
      <c r="EB953" s="6"/>
      <c r="EC953" s="6"/>
      <c r="ED953" s="6"/>
      <c r="EE953" s="6"/>
      <c r="EF953" s="6"/>
      <c r="EG953" s="6"/>
    </row>
    <row r="954" ht="13.5" customHeight="1">
      <c r="A954" s="6"/>
      <c r="B954" s="2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7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8"/>
      <c r="AE954" s="8"/>
      <c r="AF954" s="8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  <c r="BT954" s="6"/>
      <c r="BU954" s="6"/>
      <c r="BV954" s="6"/>
      <c r="BW954" s="6"/>
      <c r="BX954" s="6"/>
      <c r="BY954" s="6"/>
      <c r="BZ954" s="6"/>
      <c r="CA954" s="6"/>
      <c r="CB954" s="6"/>
      <c r="CC954" s="6"/>
      <c r="CD954" s="6"/>
      <c r="CE954" s="6"/>
      <c r="CF954" s="6"/>
      <c r="CG954" s="6"/>
      <c r="CH954" s="6"/>
      <c r="CI954" s="6"/>
      <c r="CJ954" s="6"/>
      <c r="CK954" s="6"/>
      <c r="CL954" s="6"/>
      <c r="CM954" s="6"/>
      <c r="CN954" s="6"/>
      <c r="CO954" s="6"/>
      <c r="CP954" s="6"/>
      <c r="CQ954" s="6"/>
      <c r="CR954" s="6"/>
      <c r="CS954" s="6"/>
      <c r="CT954" s="6"/>
      <c r="CU954" s="6"/>
      <c r="CV954" s="6"/>
      <c r="CW954" s="6"/>
      <c r="CX954" s="6"/>
      <c r="CY954" s="6"/>
      <c r="CZ954" s="6"/>
      <c r="DA954" s="6"/>
      <c r="DB954" s="6"/>
      <c r="DC954" s="6"/>
      <c r="DD954" s="6"/>
      <c r="DE954" s="6"/>
      <c r="DF954" s="6"/>
      <c r="DG954" s="6"/>
      <c r="DH954" s="6"/>
      <c r="DI954" s="9"/>
      <c r="DJ954" s="9"/>
      <c r="DK954" s="9"/>
      <c r="DL954" s="9"/>
      <c r="DM954" s="9"/>
      <c r="DN954" s="9"/>
      <c r="DO954" s="9"/>
      <c r="DP954" s="9"/>
      <c r="DQ954" s="9"/>
      <c r="DR954" s="6"/>
      <c r="DS954" s="6"/>
      <c r="DT954" s="6"/>
      <c r="DU954" s="6"/>
      <c r="DV954" s="6"/>
      <c r="DW954" s="6"/>
      <c r="DX954" s="6"/>
      <c r="DY954" s="6"/>
      <c r="DZ954" s="6"/>
      <c r="EA954" s="6"/>
      <c r="EB954" s="6"/>
      <c r="EC954" s="6"/>
      <c r="ED954" s="6"/>
      <c r="EE954" s="6"/>
      <c r="EF954" s="6"/>
      <c r="EG954" s="6"/>
    </row>
    <row r="955" ht="13.5" customHeight="1">
      <c r="A955" s="6"/>
      <c r="B955" s="2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7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8"/>
      <c r="AE955" s="8"/>
      <c r="AF955" s="8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  <c r="BT955" s="6"/>
      <c r="BU955" s="6"/>
      <c r="BV955" s="6"/>
      <c r="BW955" s="6"/>
      <c r="BX955" s="6"/>
      <c r="BY955" s="6"/>
      <c r="BZ955" s="6"/>
      <c r="CA955" s="6"/>
      <c r="CB955" s="6"/>
      <c r="CC955" s="6"/>
      <c r="CD955" s="6"/>
      <c r="CE955" s="6"/>
      <c r="CF955" s="6"/>
      <c r="CG955" s="6"/>
      <c r="CH955" s="6"/>
      <c r="CI955" s="6"/>
      <c r="CJ955" s="6"/>
      <c r="CK955" s="6"/>
      <c r="CL955" s="6"/>
      <c r="CM955" s="6"/>
      <c r="CN955" s="6"/>
      <c r="CO955" s="6"/>
      <c r="CP955" s="6"/>
      <c r="CQ955" s="6"/>
      <c r="CR955" s="6"/>
      <c r="CS955" s="6"/>
      <c r="CT955" s="6"/>
      <c r="CU955" s="6"/>
      <c r="CV955" s="6"/>
      <c r="CW955" s="6"/>
      <c r="CX955" s="6"/>
      <c r="CY955" s="6"/>
      <c r="CZ955" s="6"/>
      <c r="DA955" s="6"/>
      <c r="DB955" s="6"/>
      <c r="DC955" s="6"/>
      <c r="DD955" s="6"/>
      <c r="DE955" s="6"/>
      <c r="DF955" s="6"/>
      <c r="DG955" s="6"/>
      <c r="DH955" s="6"/>
      <c r="DI955" s="9"/>
      <c r="DJ955" s="9"/>
      <c r="DK955" s="9"/>
      <c r="DL955" s="9"/>
      <c r="DM955" s="9"/>
      <c r="DN955" s="9"/>
      <c r="DO955" s="9"/>
      <c r="DP955" s="9"/>
      <c r="DQ955" s="9"/>
      <c r="DR955" s="6"/>
      <c r="DS955" s="6"/>
      <c r="DT955" s="6"/>
      <c r="DU955" s="6"/>
      <c r="DV955" s="6"/>
      <c r="DW955" s="6"/>
      <c r="DX955" s="6"/>
      <c r="DY955" s="6"/>
      <c r="DZ955" s="6"/>
      <c r="EA955" s="6"/>
      <c r="EB955" s="6"/>
      <c r="EC955" s="6"/>
      <c r="ED955" s="6"/>
      <c r="EE955" s="6"/>
      <c r="EF955" s="6"/>
      <c r="EG955" s="6"/>
    </row>
    <row r="956" ht="13.5" customHeight="1">
      <c r="A956" s="6"/>
      <c r="B956" s="2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7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8"/>
      <c r="AE956" s="8"/>
      <c r="AF956" s="8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  <c r="BT956" s="6"/>
      <c r="BU956" s="6"/>
      <c r="BV956" s="6"/>
      <c r="BW956" s="6"/>
      <c r="BX956" s="6"/>
      <c r="BY956" s="6"/>
      <c r="BZ956" s="6"/>
      <c r="CA956" s="6"/>
      <c r="CB956" s="6"/>
      <c r="CC956" s="6"/>
      <c r="CD956" s="6"/>
      <c r="CE956" s="6"/>
      <c r="CF956" s="6"/>
      <c r="CG956" s="6"/>
      <c r="CH956" s="6"/>
      <c r="CI956" s="6"/>
      <c r="CJ956" s="6"/>
      <c r="CK956" s="6"/>
      <c r="CL956" s="6"/>
      <c r="CM956" s="6"/>
      <c r="CN956" s="6"/>
      <c r="CO956" s="6"/>
      <c r="CP956" s="6"/>
      <c r="CQ956" s="6"/>
      <c r="CR956" s="6"/>
      <c r="CS956" s="6"/>
      <c r="CT956" s="6"/>
      <c r="CU956" s="6"/>
      <c r="CV956" s="6"/>
      <c r="CW956" s="6"/>
      <c r="CX956" s="6"/>
      <c r="CY956" s="6"/>
      <c r="CZ956" s="6"/>
      <c r="DA956" s="6"/>
      <c r="DB956" s="6"/>
      <c r="DC956" s="6"/>
      <c r="DD956" s="6"/>
      <c r="DE956" s="6"/>
      <c r="DF956" s="6"/>
      <c r="DG956" s="6"/>
      <c r="DH956" s="6"/>
      <c r="DI956" s="9"/>
      <c r="DJ956" s="9"/>
      <c r="DK956" s="9"/>
      <c r="DL956" s="9"/>
      <c r="DM956" s="9"/>
      <c r="DN956" s="9"/>
      <c r="DO956" s="9"/>
      <c r="DP956" s="9"/>
      <c r="DQ956" s="9"/>
      <c r="DR956" s="6"/>
      <c r="DS956" s="6"/>
      <c r="DT956" s="6"/>
      <c r="DU956" s="6"/>
      <c r="DV956" s="6"/>
      <c r="DW956" s="6"/>
      <c r="DX956" s="6"/>
      <c r="DY956" s="6"/>
      <c r="DZ956" s="6"/>
      <c r="EA956" s="6"/>
      <c r="EB956" s="6"/>
      <c r="EC956" s="6"/>
      <c r="ED956" s="6"/>
      <c r="EE956" s="6"/>
      <c r="EF956" s="6"/>
      <c r="EG956" s="6"/>
    </row>
    <row r="957" ht="13.5" customHeight="1">
      <c r="A957" s="6"/>
      <c r="B957" s="2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7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8"/>
      <c r="AE957" s="8"/>
      <c r="AF957" s="8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  <c r="BT957" s="6"/>
      <c r="BU957" s="6"/>
      <c r="BV957" s="6"/>
      <c r="BW957" s="6"/>
      <c r="BX957" s="6"/>
      <c r="BY957" s="6"/>
      <c r="BZ957" s="6"/>
      <c r="CA957" s="6"/>
      <c r="CB957" s="6"/>
      <c r="CC957" s="6"/>
      <c r="CD957" s="6"/>
      <c r="CE957" s="6"/>
      <c r="CF957" s="6"/>
      <c r="CG957" s="6"/>
      <c r="CH957" s="6"/>
      <c r="CI957" s="6"/>
      <c r="CJ957" s="6"/>
      <c r="CK957" s="6"/>
      <c r="CL957" s="6"/>
      <c r="CM957" s="6"/>
      <c r="CN957" s="6"/>
      <c r="CO957" s="6"/>
      <c r="CP957" s="6"/>
      <c r="CQ957" s="6"/>
      <c r="CR957" s="6"/>
      <c r="CS957" s="6"/>
      <c r="CT957" s="6"/>
      <c r="CU957" s="6"/>
      <c r="CV957" s="6"/>
      <c r="CW957" s="6"/>
      <c r="CX957" s="6"/>
      <c r="CY957" s="6"/>
      <c r="CZ957" s="6"/>
      <c r="DA957" s="6"/>
      <c r="DB957" s="6"/>
      <c r="DC957" s="6"/>
      <c r="DD957" s="6"/>
      <c r="DE957" s="6"/>
      <c r="DF957" s="6"/>
      <c r="DG957" s="6"/>
      <c r="DH957" s="6"/>
      <c r="DI957" s="9"/>
      <c r="DJ957" s="9"/>
      <c r="DK957" s="9"/>
      <c r="DL957" s="9"/>
      <c r="DM957" s="9"/>
      <c r="DN957" s="9"/>
      <c r="DO957" s="9"/>
      <c r="DP957" s="9"/>
      <c r="DQ957" s="9"/>
      <c r="DR957" s="6"/>
      <c r="DS957" s="6"/>
      <c r="DT957" s="6"/>
      <c r="DU957" s="6"/>
      <c r="DV957" s="6"/>
      <c r="DW957" s="6"/>
      <c r="DX957" s="6"/>
      <c r="DY957" s="6"/>
      <c r="DZ957" s="6"/>
      <c r="EA957" s="6"/>
      <c r="EB957" s="6"/>
      <c r="EC957" s="6"/>
      <c r="ED957" s="6"/>
      <c r="EE957" s="6"/>
      <c r="EF957" s="6"/>
      <c r="EG957" s="6"/>
    </row>
    <row r="958" ht="13.5" customHeight="1">
      <c r="A958" s="6"/>
      <c r="B958" s="2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7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8"/>
      <c r="AE958" s="8"/>
      <c r="AF958" s="8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  <c r="BT958" s="6"/>
      <c r="BU958" s="6"/>
      <c r="BV958" s="6"/>
      <c r="BW958" s="6"/>
      <c r="BX958" s="6"/>
      <c r="BY958" s="6"/>
      <c r="BZ958" s="6"/>
      <c r="CA958" s="6"/>
      <c r="CB958" s="6"/>
      <c r="CC958" s="6"/>
      <c r="CD958" s="6"/>
      <c r="CE958" s="6"/>
      <c r="CF958" s="6"/>
      <c r="CG958" s="6"/>
      <c r="CH958" s="6"/>
      <c r="CI958" s="6"/>
      <c r="CJ958" s="6"/>
      <c r="CK958" s="6"/>
      <c r="CL958" s="6"/>
      <c r="CM958" s="6"/>
      <c r="CN958" s="6"/>
      <c r="CO958" s="6"/>
      <c r="CP958" s="6"/>
      <c r="CQ958" s="6"/>
      <c r="CR958" s="6"/>
      <c r="CS958" s="6"/>
      <c r="CT958" s="6"/>
      <c r="CU958" s="6"/>
      <c r="CV958" s="6"/>
      <c r="CW958" s="6"/>
      <c r="CX958" s="6"/>
      <c r="CY958" s="6"/>
      <c r="CZ958" s="6"/>
      <c r="DA958" s="6"/>
      <c r="DB958" s="6"/>
      <c r="DC958" s="6"/>
      <c r="DD958" s="6"/>
      <c r="DE958" s="6"/>
      <c r="DF958" s="6"/>
      <c r="DG958" s="6"/>
      <c r="DH958" s="6"/>
      <c r="DI958" s="9"/>
      <c r="DJ958" s="9"/>
      <c r="DK958" s="9"/>
      <c r="DL958" s="9"/>
      <c r="DM958" s="9"/>
      <c r="DN958" s="9"/>
      <c r="DO958" s="9"/>
      <c r="DP958" s="9"/>
      <c r="DQ958" s="9"/>
      <c r="DR958" s="6"/>
      <c r="DS958" s="6"/>
      <c r="DT958" s="6"/>
      <c r="DU958" s="6"/>
      <c r="DV958" s="6"/>
      <c r="DW958" s="6"/>
      <c r="DX958" s="6"/>
      <c r="DY958" s="6"/>
      <c r="DZ958" s="6"/>
      <c r="EA958" s="6"/>
      <c r="EB958" s="6"/>
      <c r="EC958" s="6"/>
      <c r="ED958" s="6"/>
      <c r="EE958" s="6"/>
      <c r="EF958" s="6"/>
      <c r="EG958" s="6"/>
    </row>
    <row r="959" ht="13.5" customHeight="1">
      <c r="A959" s="6"/>
      <c r="B959" s="2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7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8"/>
      <c r="AE959" s="8"/>
      <c r="AF959" s="8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  <c r="BT959" s="6"/>
      <c r="BU959" s="6"/>
      <c r="BV959" s="6"/>
      <c r="BW959" s="6"/>
      <c r="BX959" s="6"/>
      <c r="BY959" s="6"/>
      <c r="BZ959" s="6"/>
      <c r="CA959" s="6"/>
      <c r="CB959" s="6"/>
      <c r="CC959" s="6"/>
      <c r="CD959" s="6"/>
      <c r="CE959" s="6"/>
      <c r="CF959" s="6"/>
      <c r="CG959" s="6"/>
      <c r="CH959" s="6"/>
      <c r="CI959" s="6"/>
      <c r="CJ959" s="6"/>
      <c r="CK959" s="6"/>
      <c r="CL959" s="6"/>
      <c r="CM959" s="6"/>
      <c r="CN959" s="6"/>
      <c r="CO959" s="6"/>
      <c r="CP959" s="6"/>
      <c r="CQ959" s="6"/>
      <c r="CR959" s="6"/>
      <c r="CS959" s="6"/>
      <c r="CT959" s="6"/>
      <c r="CU959" s="6"/>
      <c r="CV959" s="6"/>
      <c r="CW959" s="6"/>
      <c r="CX959" s="6"/>
      <c r="CY959" s="6"/>
      <c r="CZ959" s="6"/>
      <c r="DA959" s="6"/>
      <c r="DB959" s="6"/>
      <c r="DC959" s="6"/>
      <c r="DD959" s="6"/>
      <c r="DE959" s="6"/>
      <c r="DF959" s="6"/>
      <c r="DG959" s="6"/>
      <c r="DH959" s="6"/>
      <c r="DI959" s="9"/>
      <c r="DJ959" s="9"/>
      <c r="DK959" s="9"/>
      <c r="DL959" s="9"/>
      <c r="DM959" s="9"/>
      <c r="DN959" s="9"/>
      <c r="DO959" s="9"/>
      <c r="DP959" s="9"/>
      <c r="DQ959" s="9"/>
      <c r="DR959" s="6"/>
      <c r="DS959" s="6"/>
      <c r="DT959" s="6"/>
      <c r="DU959" s="6"/>
      <c r="DV959" s="6"/>
      <c r="DW959" s="6"/>
      <c r="DX959" s="6"/>
      <c r="DY959" s="6"/>
      <c r="DZ959" s="6"/>
      <c r="EA959" s="6"/>
      <c r="EB959" s="6"/>
      <c r="EC959" s="6"/>
      <c r="ED959" s="6"/>
      <c r="EE959" s="6"/>
      <c r="EF959" s="6"/>
      <c r="EG959" s="6"/>
    </row>
    <row r="960" ht="13.5" customHeight="1">
      <c r="A960" s="6"/>
      <c r="B960" s="2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7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8"/>
      <c r="AE960" s="8"/>
      <c r="AF960" s="8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  <c r="BT960" s="6"/>
      <c r="BU960" s="6"/>
      <c r="BV960" s="6"/>
      <c r="BW960" s="6"/>
      <c r="BX960" s="6"/>
      <c r="BY960" s="6"/>
      <c r="BZ960" s="6"/>
      <c r="CA960" s="6"/>
      <c r="CB960" s="6"/>
      <c r="CC960" s="6"/>
      <c r="CD960" s="6"/>
      <c r="CE960" s="6"/>
      <c r="CF960" s="6"/>
      <c r="CG960" s="6"/>
      <c r="CH960" s="6"/>
      <c r="CI960" s="6"/>
      <c r="CJ960" s="6"/>
      <c r="CK960" s="6"/>
      <c r="CL960" s="6"/>
      <c r="CM960" s="6"/>
      <c r="CN960" s="6"/>
      <c r="CO960" s="6"/>
      <c r="CP960" s="6"/>
      <c r="CQ960" s="6"/>
      <c r="CR960" s="6"/>
      <c r="CS960" s="6"/>
      <c r="CT960" s="6"/>
      <c r="CU960" s="6"/>
      <c r="CV960" s="6"/>
      <c r="CW960" s="6"/>
      <c r="CX960" s="6"/>
      <c r="CY960" s="6"/>
      <c r="CZ960" s="6"/>
      <c r="DA960" s="6"/>
      <c r="DB960" s="6"/>
      <c r="DC960" s="6"/>
      <c r="DD960" s="6"/>
      <c r="DE960" s="6"/>
      <c r="DF960" s="6"/>
      <c r="DG960" s="6"/>
      <c r="DH960" s="6"/>
      <c r="DI960" s="9"/>
      <c r="DJ960" s="9"/>
      <c r="DK960" s="9"/>
      <c r="DL960" s="9"/>
      <c r="DM960" s="9"/>
      <c r="DN960" s="9"/>
      <c r="DO960" s="9"/>
      <c r="DP960" s="9"/>
      <c r="DQ960" s="9"/>
      <c r="DR960" s="6"/>
      <c r="DS960" s="6"/>
      <c r="DT960" s="6"/>
      <c r="DU960" s="6"/>
      <c r="DV960" s="6"/>
      <c r="DW960" s="6"/>
      <c r="DX960" s="6"/>
      <c r="DY960" s="6"/>
      <c r="DZ960" s="6"/>
      <c r="EA960" s="6"/>
      <c r="EB960" s="6"/>
      <c r="EC960" s="6"/>
      <c r="ED960" s="6"/>
      <c r="EE960" s="6"/>
      <c r="EF960" s="6"/>
      <c r="EG960" s="6"/>
    </row>
    <row r="961" ht="13.5" customHeight="1">
      <c r="A961" s="6"/>
      <c r="B961" s="2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7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8"/>
      <c r="AE961" s="8"/>
      <c r="AF961" s="8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  <c r="BT961" s="6"/>
      <c r="BU961" s="6"/>
      <c r="BV961" s="6"/>
      <c r="BW961" s="6"/>
      <c r="BX961" s="6"/>
      <c r="BY961" s="6"/>
      <c r="BZ961" s="6"/>
      <c r="CA961" s="6"/>
      <c r="CB961" s="6"/>
      <c r="CC961" s="6"/>
      <c r="CD961" s="6"/>
      <c r="CE961" s="6"/>
      <c r="CF961" s="6"/>
      <c r="CG961" s="6"/>
      <c r="CH961" s="6"/>
      <c r="CI961" s="6"/>
      <c r="CJ961" s="6"/>
      <c r="CK961" s="6"/>
      <c r="CL961" s="6"/>
      <c r="CM961" s="6"/>
      <c r="CN961" s="6"/>
      <c r="CO961" s="6"/>
      <c r="CP961" s="6"/>
      <c r="CQ961" s="6"/>
      <c r="CR961" s="6"/>
      <c r="CS961" s="6"/>
      <c r="CT961" s="6"/>
      <c r="CU961" s="6"/>
      <c r="CV961" s="6"/>
      <c r="CW961" s="6"/>
      <c r="CX961" s="6"/>
      <c r="CY961" s="6"/>
      <c r="CZ961" s="6"/>
      <c r="DA961" s="6"/>
      <c r="DB961" s="6"/>
      <c r="DC961" s="6"/>
      <c r="DD961" s="6"/>
      <c r="DE961" s="6"/>
      <c r="DF961" s="6"/>
      <c r="DG961" s="6"/>
      <c r="DH961" s="6"/>
      <c r="DI961" s="9"/>
      <c r="DJ961" s="9"/>
      <c r="DK961" s="9"/>
      <c r="DL961" s="9"/>
      <c r="DM961" s="9"/>
      <c r="DN961" s="9"/>
      <c r="DO961" s="9"/>
      <c r="DP961" s="9"/>
      <c r="DQ961" s="9"/>
      <c r="DR961" s="6"/>
      <c r="DS961" s="6"/>
      <c r="DT961" s="6"/>
      <c r="DU961" s="6"/>
      <c r="DV961" s="6"/>
      <c r="DW961" s="6"/>
      <c r="DX961" s="6"/>
      <c r="DY961" s="6"/>
      <c r="DZ961" s="6"/>
      <c r="EA961" s="6"/>
      <c r="EB961" s="6"/>
      <c r="EC961" s="6"/>
      <c r="ED961" s="6"/>
      <c r="EE961" s="6"/>
      <c r="EF961" s="6"/>
      <c r="EG961" s="6"/>
    </row>
    <row r="962" ht="13.5" customHeight="1">
      <c r="A962" s="6"/>
      <c r="B962" s="2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7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8"/>
      <c r="AE962" s="8"/>
      <c r="AF962" s="8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  <c r="BT962" s="6"/>
      <c r="BU962" s="6"/>
      <c r="BV962" s="6"/>
      <c r="BW962" s="6"/>
      <c r="BX962" s="6"/>
      <c r="BY962" s="6"/>
      <c r="BZ962" s="6"/>
      <c r="CA962" s="6"/>
      <c r="CB962" s="6"/>
      <c r="CC962" s="6"/>
      <c r="CD962" s="6"/>
      <c r="CE962" s="6"/>
      <c r="CF962" s="6"/>
      <c r="CG962" s="6"/>
      <c r="CH962" s="6"/>
      <c r="CI962" s="6"/>
      <c r="CJ962" s="6"/>
      <c r="CK962" s="6"/>
      <c r="CL962" s="6"/>
      <c r="CM962" s="6"/>
      <c r="CN962" s="6"/>
      <c r="CO962" s="6"/>
      <c r="CP962" s="6"/>
      <c r="CQ962" s="6"/>
      <c r="CR962" s="6"/>
      <c r="CS962" s="6"/>
      <c r="CT962" s="6"/>
      <c r="CU962" s="6"/>
      <c r="CV962" s="6"/>
      <c r="CW962" s="6"/>
      <c r="CX962" s="6"/>
      <c r="CY962" s="6"/>
      <c r="CZ962" s="6"/>
      <c r="DA962" s="6"/>
      <c r="DB962" s="6"/>
      <c r="DC962" s="6"/>
      <c r="DD962" s="6"/>
      <c r="DE962" s="6"/>
      <c r="DF962" s="6"/>
      <c r="DG962" s="6"/>
      <c r="DH962" s="6"/>
      <c r="DI962" s="9"/>
      <c r="DJ962" s="9"/>
      <c r="DK962" s="9"/>
      <c r="DL962" s="9"/>
      <c r="DM962" s="9"/>
      <c r="DN962" s="9"/>
      <c r="DO962" s="9"/>
      <c r="DP962" s="9"/>
      <c r="DQ962" s="9"/>
      <c r="DR962" s="6"/>
      <c r="DS962" s="6"/>
      <c r="DT962" s="6"/>
      <c r="DU962" s="6"/>
      <c r="DV962" s="6"/>
      <c r="DW962" s="6"/>
      <c r="DX962" s="6"/>
      <c r="DY962" s="6"/>
      <c r="DZ962" s="6"/>
      <c r="EA962" s="6"/>
      <c r="EB962" s="6"/>
      <c r="EC962" s="6"/>
      <c r="ED962" s="6"/>
      <c r="EE962" s="6"/>
      <c r="EF962" s="6"/>
      <c r="EG962" s="6"/>
    </row>
    <row r="963" ht="13.5" customHeight="1">
      <c r="A963" s="6"/>
      <c r="B963" s="2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7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8"/>
      <c r="AE963" s="8"/>
      <c r="AF963" s="8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  <c r="BT963" s="6"/>
      <c r="BU963" s="6"/>
      <c r="BV963" s="6"/>
      <c r="BW963" s="6"/>
      <c r="BX963" s="6"/>
      <c r="BY963" s="6"/>
      <c r="BZ963" s="6"/>
      <c r="CA963" s="6"/>
      <c r="CB963" s="6"/>
      <c r="CC963" s="6"/>
      <c r="CD963" s="6"/>
      <c r="CE963" s="6"/>
      <c r="CF963" s="6"/>
      <c r="CG963" s="6"/>
      <c r="CH963" s="6"/>
      <c r="CI963" s="6"/>
      <c r="CJ963" s="6"/>
      <c r="CK963" s="6"/>
      <c r="CL963" s="6"/>
      <c r="CM963" s="6"/>
      <c r="CN963" s="6"/>
      <c r="CO963" s="6"/>
      <c r="CP963" s="6"/>
      <c r="CQ963" s="6"/>
      <c r="CR963" s="6"/>
      <c r="CS963" s="6"/>
      <c r="CT963" s="6"/>
      <c r="CU963" s="6"/>
      <c r="CV963" s="6"/>
      <c r="CW963" s="6"/>
      <c r="CX963" s="6"/>
      <c r="CY963" s="6"/>
      <c r="CZ963" s="6"/>
      <c r="DA963" s="6"/>
      <c r="DB963" s="6"/>
      <c r="DC963" s="6"/>
      <c r="DD963" s="6"/>
      <c r="DE963" s="6"/>
      <c r="DF963" s="6"/>
      <c r="DG963" s="6"/>
      <c r="DH963" s="6"/>
      <c r="DI963" s="9"/>
      <c r="DJ963" s="9"/>
      <c r="DK963" s="9"/>
      <c r="DL963" s="9"/>
      <c r="DM963" s="9"/>
      <c r="DN963" s="9"/>
      <c r="DO963" s="9"/>
      <c r="DP963" s="9"/>
      <c r="DQ963" s="9"/>
      <c r="DR963" s="6"/>
      <c r="DS963" s="6"/>
      <c r="DT963" s="6"/>
      <c r="DU963" s="6"/>
      <c r="DV963" s="6"/>
      <c r="DW963" s="6"/>
      <c r="DX963" s="6"/>
      <c r="DY963" s="6"/>
      <c r="DZ963" s="6"/>
      <c r="EA963" s="6"/>
      <c r="EB963" s="6"/>
      <c r="EC963" s="6"/>
      <c r="ED963" s="6"/>
      <c r="EE963" s="6"/>
      <c r="EF963" s="6"/>
      <c r="EG963" s="6"/>
    </row>
    <row r="964" ht="13.5" customHeight="1">
      <c r="A964" s="6"/>
      <c r="B964" s="2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7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8"/>
      <c r="AE964" s="8"/>
      <c r="AF964" s="8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  <c r="BT964" s="6"/>
      <c r="BU964" s="6"/>
      <c r="BV964" s="6"/>
      <c r="BW964" s="6"/>
      <c r="BX964" s="6"/>
      <c r="BY964" s="6"/>
      <c r="BZ964" s="6"/>
      <c r="CA964" s="6"/>
      <c r="CB964" s="6"/>
      <c r="CC964" s="6"/>
      <c r="CD964" s="6"/>
      <c r="CE964" s="6"/>
      <c r="CF964" s="6"/>
      <c r="CG964" s="6"/>
      <c r="CH964" s="6"/>
      <c r="CI964" s="6"/>
      <c r="CJ964" s="6"/>
      <c r="CK964" s="6"/>
      <c r="CL964" s="6"/>
      <c r="CM964" s="6"/>
      <c r="CN964" s="6"/>
      <c r="CO964" s="6"/>
      <c r="CP964" s="6"/>
      <c r="CQ964" s="6"/>
      <c r="CR964" s="6"/>
      <c r="CS964" s="6"/>
      <c r="CT964" s="6"/>
      <c r="CU964" s="6"/>
      <c r="CV964" s="6"/>
      <c r="CW964" s="6"/>
      <c r="CX964" s="6"/>
      <c r="CY964" s="6"/>
      <c r="CZ964" s="6"/>
      <c r="DA964" s="6"/>
      <c r="DB964" s="6"/>
      <c r="DC964" s="6"/>
      <c r="DD964" s="6"/>
      <c r="DE964" s="6"/>
      <c r="DF964" s="6"/>
      <c r="DG964" s="6"/>
      <c r="DH964" s="6"/>
      <c r="DI964" s="9"/>
      <c r="DJ964" s="9"/>
      <c r="DK964" s="9"/>
      <c r="DL964" s="9"/>
      <c r="DM964" s="9"/>
      <c r="DN964" s="9"/>
      <c r="DO964" s="9"/>
      <c r="DP964" s="9"/>
      <c r="DQ964" s="9"/>
      <c r="DR964" s="6"/>
      <c r="DS964" s="6"/>
      <c r="DT964" s="6"/>
      <c r="DU964" s="6"/>
      <c r="DV964" s="6"/>
      <c r="DW964" s="6"/>
      <c r="DX964" s="6"/>
      <c r="DY964" s="6"/>
      <c r="DZ964" s="6"/>
      <c r="EA964" s="6"/>
      <c r="EB964" s="6"/>
      <c r="EC964" s="6"/>
      <c r="ED964" s="6"/>
      <c r="EE964" s="6"/>
      <c r="EF964" s="6"/>
      <c r="EG964" s="6"/>
    </row>
    <row r="965" ht="13.5" customHeight="1">
      <c r="A965" s="6"/>
      <c r="B965" s="2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7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8"/>
      <c r="AE965" s="8"/>
      <c r="AF965" s="8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  <c r="BT965" s="6"/>
      <c r="BU965" s="6"/>
      <c r="BV965" s="6"/>
      <c r="BW965" s="6"/>
      <c r="BX965" s="6"/>
      <c r="BY965" s="6"/>
      <c r="BZ965" s="6"/>
      <c r="CA965" s="6"/>
      <c r="CB965" s="6"/>
      <c r="CC965" s="6"/>
      <c r="CD965" s="6"/>
      <c r="CE965" s="6"/>
      <c r="CF965" s="6"/>
      <c r="CG965" s="6"/>
      <c r="CH965" s="6"/>
      <c r="CI965" s="6"/>
      <c r="CJ965" s="6"/>
      <c r="CK965" s="6"/>
      <c r="CL965" s="6"/>
      <c r="CM965" s="6"/>
      <c r="CN965" s="6"/>
      <c r="CO965" s="6"/>
      <c r="CP965" s="6"/>
      <c r="CQ965" s="6"/>
      <c r="CR965" s="6"/>
      <c r="CS965" s="6"/>
      <c r="CT965" s="6"/>
      <c r="CU965" s="6"/>
      <c r="CV965" s="6"/>
      <c r="CW965" s="6"/>
      <c r="CX965" s="6"/>
      <c r="CY965" s="6"/>
      <c r="CZ965" s="6"/>
      <c r="DA965" s="6"/>
      <c r="DB965" s="6"/>
      <c r="DC965" s="6"/>
      <c r="DD965" s="6"/>
      <c r="DE965" s="6"/>
      <c r="DF965" s="6"/>
      <c r="DG965" s="6"/>
      <c r="DH965" s="6"/>
      <c r="DI965" s="9"/>
      <c r="DJ965" s="9"/>
      <c r="DK965" s="9"/>
      <c r="DL965" s="9"/>
      <c r="DM965" s="9"/>
      <c r="DN965" s="9"/>
      <c r="DO965" s="9"/>
      <c r="DP965" s="9"/>
      <c r="DQ965" s="9"/>
      <c r="DR965" s="6"/>
      <c r="DS965" s="6"/>
      <c r="DT965" s="6"/>
      <c r="DU965" s="6"/>
      <c r="DV965" s="6"/>
      <c r="DW965" s="6"/>
      <c r="DX965" s="6"/>
      <c r="DY965" s="6"/>
      <c r="DZ965" s="6"/>
      <c r="EA965" s="6"/>
      <c r="EB965" s="6"/>
      <c r="EC965" s="6"/>
      <c r="ED965" s="6"/>
      <c r="EE965" s="6"/>
      <c r="EF965" s="6"/>
      <c r="EG965" s="6"/>
    </row>
    <row r="966" ht="13.5" customHeight="1">
      <c r="A966" s="6"/>
      <c r="B966" s="2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7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8"/>
      <c r="AE966" s="8"/>
      <c r="AF966" s="8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  <c r="BT966" s="6"/>
      <c r="BU966" s="6"/>
      <c r="BV966" s="6"/>
      <c r="BW966" s="6"/>
      <c r="BX966" s="6"/>
      <c r="BY966" s="6"/>
      <c r="BZ966" s="6"/>
      <c r="CA966" s="6"/>
      <c r="CB966" s="6"/>
      <c r="CC966" s="6"/>
      <c r="CD966" s="6"/>
      <c r="CE966" s="6"/>
      <c r="CF966" s="6"/>
      <c r="CG966" s="6"/>
      <c r="CH966" s="6"/>
      <c r="CI966" s="6"/>
      <c r="CJ966" s="6"/>
      <c r="CK966" s="6"/>
      <c r="CL966" s="6"/>
      <c r="CM966" s="6"/>
      <c r="CN966" s="6"/>
      <c r="CO966" s="6"/>
      <c r="CP966" s="6"/>
      <c r="CQ966" s="6"/>
      <c r="CR966" s="6"/>
      <c r="CS966" s="6"/>
      <c r="CT966" s="6"/>
      <c r="CU966" s="6"/>
      <c r="CV966" s="6"/>
      <c r="CW966" s="6"/>
      <c r="CX966" s="6"/>
      <c r="CY966" s="6"/>
      <c r="CZ966" s="6"/>
      <c r="DA966" s="6"/>
      <c r="DB966" s="6"/>
      <c r="DC966" s="6"/>
      <c r="DD966" s="6"/>
      <c r="DE966" s="6"/>
      <c r="DF966" s="6"/>
      <c r="DG966" s="6"/>
      <c r="DH966" s="6"/>
      <c r="DI966" s="9"/>
      <c r="DJ966" s="9"/>
      <c r="DK966" s="9"/>
      <c r="DL966" s="9"/>
      <c r="DM966" s="9"/>
      <c r="DN966" s="9"/>
      <c r="DO966" s="9"/>
      <c r="DP966" s="9"/>
      <c r="DQ966" s="9"/>
      <c r="DR966" s="6"/>
      <c r="DS966" s="6"/>
      <c r="DT966" s="6"/>
      <c r="DU966" s="6"/>
      <c r="DV966" s="6"/>
      <c r="DW966" s="6"/>
      <c r="DX966" s="6"/>
      <c r="DY966" s="6"/>
      <c r="DZ966" s="6"/>
      <c r="EA966" s="6"/>
      <c r="EB966" s="6"/>
      <c r="EC966" s="6"/>
      <c r="ED966" s="6"/>
      <c r="EE966" s="6"/>
      <c r="EF966" s="6"/>
      <c r="EG966" s="6"/>
    </row>
    <row r="967" ht="13.5" customHeight="1">
      <c r="A967" s="6"/>
      <c r="B967" s="2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7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8"/>
      <c r="AE967" s="8"/>
      <c r="AF967" s="8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  <c r="BT967" s="6"/>
      <c r="BU967" s="6"/>
      <c r="BV967" s="6"/>
      <c r="BW967" s="6"/>
      <c r="BX967" s="6"/>
      <c r="BY967" s="6"/>
      <c r="BZ967" s="6"/>
      <c r="CA967" s="6"/>
      <c r="CB967" s="6"/>
      <c r="CC967" s="6"/>
      <c r="CD967" s="6"/>
      <c r="CE967" s="6"/>
      <c r="CF967" s="6"/>
      <c r="CG967" s="6"/>
      <c r="CH967" s="6"/>
      <c r="CI967" s="6"/>
      <c r="CJ967" s="6"/>
      <c r="CK967" s="6"/>
      <c r="CL967" s="6"/>
      <c r="CM967" s="6"/>
      <c r="CN967" s="6"/>
      <c r="CO967" s="6"/>
      <c r="CP967" s="6"/>
      <c r="CQ967" s="6"/>
      <c r="CR967" s="6"/>
      <c r="CS967" s="6"/>
      <c r="CT967" s="6"/>
      <c r="CU967" s="6"/>
      <c r="CV967" s="6"/>
      <c r="CW967" s="6"/>
      <c r="CX967" s="6"/>
      <c r="CY967" s="6"/>
      <c r="CZ967" s="6"/>
      <c r="DA967" s="6"/>
      <c r="DB967" s="6"/>
      <c r="DC967" s="6"/>
      <c r="DD967" s="6"/>
      <c r="DE967" s="6"/>
      <c r="DF967" s="6"/>
      <c r="DG967" s="6"/>
      <c r="DH967" s="6"/>
      <c r="DI967" s="9"/>
      <c r="DJ967" s="9"/>
      <c r="DK967" s="9"/>
      <c r="DL967" s="9"/>
      <c r="DM967" s="9"/>
      <c r="DN967" s="9"/>
      <c r="DO967" s="9"/>
      <c r="DP967" s="9"/>
      <c r="DQ967" s="9"/>
      <c r="DR967" s="6"/>
      <c r="DS967" s="6"/>
      <c r="DT967" s="6"/>
      <c r="DU967" s="6"/>
      <c r="DV967" s="6"/>
      <c r="DW967" s="6"/>
      <c r="DX967" s="6"/>
      <c r="DY967" s="6"/>
      <c r="DZ967" s="6"/>
      <c r="EA967" s="6"/>
      <c r="EB967" s="6"/>
      <c r="EC967" s="6"/>
      <c r="ED967" s="6"/>
      <c r="EE967" s="6"/>
      <c r="EF967" s="6"/>
      <c r="EG967" s="6"/>
    </row>
    <row r="968" ht="13.5" customHeight="1">
      <c r="A968" s="6"/>
      <c r="B968" s="2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7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8"/>
      <c r="AE968" s="8"/>
      <c r="AF968" s="8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  <c r="BT968" s="6"/>
      <c r="BU968" s="6"/>
      <c r="BV968" s="6"/>
      <c r="BW968" s="6"/>
      <c r="BX968" s="6"/>
      <c r="BY968" s="6"/>
      <c r="BZ968" s="6"/>
      <c r="CA968" s="6"/>
      <c r="CB968" s="6"/>
      <c r="CC968" s="6"/>
      <c r="CD968" s="6"/>
      <c r="CE968" s="6"/>
      <c r="CF968" s="6"/>
      <c r="CG968" s="6"/>
      <c r="CH968" s="6"/>
      <c r="CI968" s="6"/>
      <c r="CJ968" s="6"/>
      <c r="CK968" s="6"/>
      <c r="CL968" s="6"/>
      <c r="CM968" s="6"/>
      <c r="CN968" s="6"/>
      <c r="CO968" s="6"/>
      <c r="CP968" s="6"/>
      <c r="CQ968" s="6"/>
      <c r="CR968" s="6"/>
      <c r="CS968" s="6"/>
      <c r="CT968" s="6"/>
      <c r="CU968" s="6"/>
      <c r="CV968" s="6"/>
      <c r="CW968" s="6"/>
      <c r="CX968" s="6"/>
      <c r="CY968" s="6"/>
      <c r="CZ968" s="6"/>
      <c r="DA968" s="6"/>
      <c r="DB968" s="6"/>
      <c r="DC968" s="6"/>
      <c r="DD968" s="6"/>
      <c r="DE968" s="6"/>
      <c r="DF968" s="6"/>
      <c r="DG968" s="6"/>
      <c r="DH968" s="6"/>
      <c r="DI968" s="9"/>
      <c r="DJ968" s="9"/>
      <c r="DK968" s="9"/>
      <c r="DL968" s="9"/>
      <c r="DM968" s="9"/>
      <c r="DN968" s="9"/>
      <c r="DO968" s="9"/>
      <c r="DP968" s="9"/>
      <c r="DQ968" s="9"/>
      <c r="DR968" s="6"/>
      <c r="DS968" s="6"/>
      <c r="DT968" s="6"/>
      <c r="DU968" s="6"/>
      <c r="DV968" s="6"/>
      <c r="DW968" s="6"/>
      <c r="DX968" s="6"/>
      <c r="DY968" s="6"/>
      <c r="DZ968" s="6"/>
      <c r="EA968" s="6"/>
      <c r="EB968" s="6"/>
      <c r="EC968" s="6"/>
      <c r="ED968" s="6"/>
      <c r="EE968" s="6"/>
      <c r="EF968" s="6"/>
      <c r="EG968" s="6"/>
    </row>
    <row r="969" ht="13.5" customHeight="1">
      <c r="A969" s="6"/>
      <c r="B969" s="2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7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8"/>
      <c r="AE969" s="8"/>
      <c r="AF969" s="8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  <c r="BT969" s="6"/>
      <c r="BU969" s="6"/>
      <c r="BV969" s="6"/>
      <c r="BW969" s="6"/>
      <c r="BX969" s="6"/>
      <c r="BY969" s="6"/>
      <c r="BZ969" s="6"/>
      <c r="CA969" s="6"/>
      <c r="CB969" s="6"/>
      <c r="CC969" s="6"/>
      <c r="CD969" s="6"/>
      <c r="CE969" s="6"/>
      <c r="CF969" s="6"/>
      <c r="CG969" s="6"/>
      <c r="CH969" s="6"/>
      <c r="CI969" s="6"/>
      <c r="CJ969" s="6"/>
      <c r="CK969" s="6"/>
      <c r="CL969" s="6"/>
      <c r="CM969" s="6"/>
      <c r="CN969" s="6"/>
      <c r="CO969" s="6"/>
      <c r="CP969" s="6"/>
      <c r="CQ969" s="6"/>
      <c r="CR969" s="6"/>
      <c r="CS969" s="6"/>
      <c r="CT969" s="6"/>
      <c r="CU969" s="6"/>
      <c r="CV969" s="6"/>
      <c r="CW969" s="6"/>
      <c r="CX969" s="6"/>
      <c r="CY969" s="6"/>
      <c r="CZ969" s="6"/>
      <c r="DA969" s="6"/>
      <c r="DB969" s="6"/>
      <c r="DC969" s="6"/>
      <c r="DD969" s="6"/>
      <c r="DE969" s="6"/>
      <c r="DF969" s="6"/>
      <c r="DG969" s="6"/>
      <c r="DH969" s="6"/>
      <c r="DI969" s="9"/>
      <c r="DJ969" s="9"/>
      <c r="DK969" s="9"/>
      <c r="DL969" s="9"/>
      <c r="DM969" s="9"/>
      <c r="DN969" s="9"/>
      <c r="DO969" s="9"/>
      <c r="DP969" s="9"/>
      <c r="DQ969" s="9"/>
      <c r="DR969" s="6"/>
      <c r="DS969" s="6"/>
      <c r="DT969" s="6"/>
      <c r="DU969" s="6"/>
      <c r="DV969" s="6"/>
      <c r="DW969" s="6"/>
      <c r="DX969" s="6"/>
      <c r="DY969" s="6"/>
      <c r="DZ969" s="6"/>
      <c r="EA969" s="6"/>
      <c r="EB969" s="6"/>
      <c r="EC969" s="6"/>
      <c r="ED969" s="6"/>
      <c r="EE969" s="6"/>
      <c r="EF969" s="6"/>
      <c r="EG969" s="6"/>
    </row>
    <row r="970" ht="13.5" customHeight="1">
      <c r="A970" s="6"/>
      <c r="B970" s="2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7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8"/>
      <c r="AE970" s="8"/>
      <c r="AF970" s="8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  <c r="BT970" s="6"/>
      <c r="BU970" s="6"/>
      <c r="BV970" s="6"/>
      <c r="BW970" s="6"/>
      <c r="BX970" s="6"/>
      <c r="BY970" s="6"/>
      <c r="BZ970" s="6"/>
      <c r="CA970" s="6"/>
      <c r="CB970" s="6"/>
      <c r="CC970" s="6"/>
      <c r="CD970" s="6"/>
      <c r="CE970" s="6"/>
      <c r="CF970" s="6"/>
      <c r="CG970" s="6"/>
      <c r="CH970" s="6"/>
      <c r="CI970" s="6"/>
      <c r="CJ970" s="6"/>
      <c r="CK970" s="6"/>
      <c r="CL970" s="6"/>
      <c r="CM970" s="6"/>
      <c r="CN970" s="6"/>
      <c r="CO970" s="6"/>
      <c r="CP970" s="6"/>
      <c r="CQ970" s="6"/>
      <c r="CR970" s="6"/>
      <c r="CS970" s="6"/>
      <c r="CT970" s="6"/>
      <c r="CU970" s="6"/>
      <c r="CV970" s="6"/>
      <c r="CW970" s="6"/>
      <c r="CX970" s="6"/>
      <c r="CY970" s="6"/>
      <c r="CZ970" s="6"/>
      <c r="DA970" s="6"/>
      <c r="DB970" s="6"/>
      <c r="DC970" s="6"/>
      <c r="DD970" s="6"/>
      <c r="DE970" s="6"/>
      <c r="DF970" s="6"/>
      <c r="DG970" s="6"/>
      <c r="DH970" s="6"/>
      <c r="DI970" s="9"/>
      <c r="DJ970" s="9"/>
      <c r="DK970" s="9"/>
      <c r="DL970" s="9"/>
      <c r="DM970" s="9"/>
      <c r="DN970" s="9"/>
      <c r="DO970" s="9"/>
      <c r="DP970" s="9"/>
      <c r="DQ970" s="9"/>
      <c r="DR970" s="6"/>
      <c r="DS970" s="6"/>
      <c r="DT970" s="6"/>
      <c r="DU970" s="6"/>
      <c r="DV970" s="6"/>
      <c r="DW970" s="6"/>
      <c r="DX970" s="6"/>
      <c r="DY970" s="6"/>
      <c r="DZ970" s="6"/>
      <c r="EA970" s="6"/>
      <c r="EB970" s="6"/>
      <c r="EC970" s="6"/>
      <c r="ED970" s="6"/>
      <c r="EE970" s="6"/>
      <c r="EF970" s="6"/>
      <c r="EG970" s="6"/>
    </row>
    <row r="971" ht="13.5" customHeight="1">
      <c r="A971" s="6"/>
      <c r="B971" s="2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7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8"/>
      <c r="AE971" s="8"/>
      <c r="AF971" s="8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  <c r="BT971" s="6"/>
      <c r="BU971" s="6"/>
      <c r="BV971" s="6"/>
      <c r="BW971" s="6"/>
      <c r="BX971" s="6"/>
      <c r="BY971" s="6"/>
      <c r="BZ971" s="6"/>
      <c r="CA971" s="6"/>
      <c r="CB971" s="6"/>
      <c r="CC971" s="6"/>
      <c r="CD971" s="6"/>
      <c r="CE971" s="6"/>
      <c r="CF971" s="6"/>
      <c r="CG971" s="6"/>
      <c r="CH971" s="6"/>
      <c r="CI971" s="6"/>
      <c r="CJ971" s="6"/>
      <c r="CK971" s="6"/>
      <c r="CL971" s="6"/>
      <c r="CM971" s="6"/>
      <c r="CN971" s="6"/>
      <c r="CO971" s="6"/>
      <c r="CP971" s="6"/>
      <c r="CQ971" s="6"/>
      <c r="CR971" s="6"/>
      <c r="CS971" s="6"/>
      <c r="CT971" s="6"/>
      <c r="CU971" s="6"/>
      <c r="CV971" s="6"/>
      <c r="CW971" s="6"/>
      <c r="CX971" s="6"/>
      <c r="CY971" s="6"/>
      <c r="CZ971" s="6"/>
      <c r="DA971" s="6"/>
      <c r="DB971" s="6"/>
      <c r="DC971" s="6"/>
      <c r="DD971" s="6"/>
      <c r="DE971" s="6"/>
      <c r="DF971" s="6"/>
      <c r="DG971" s="6"/>
      <c r="DH971" s="6"/>
      <c r="DI971" s="9"/>
      <c r="DJ971" s="9"/>
      <c r="DK971" s="9"/>
      <c r="DL971" s="9"/>
      <c r="DM971" s="9"/>
      <c r="DN971" s="9"/>
      <c r="DO971" s="9"/>
      <c r="DP971" s="9"/>
      <c r="DQ971" s="9"/>
      <c r="DR971" s="6"/>
      <c r="DS971" s="6"/>
      <c r="DT971" s="6"/>
      <c r="DU971" s="6"/>
      <c r="DV971" s="6"/>
      <c r="DW971" s="6"/>
      <c r="DX971" s="6"/>
      <c r="DY971" s="6"/>
      <c r="DZ971" s="6"/>
      <c r="EA971" s="6"/>
      <c r="EB971" s="6"/>
      <c r="EC971" s="6"/>
      <c r="ED971" s="6"/>
      <c r="EE971" s="6"/>
      <c r="EF971" s="6"/>
      <c r="EG971" s="6"/>
    </row>
    <row r="972" ht="13.5" customHeight="1">
      <c r="A972" s="6"/>
      <c r="B972" s="2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7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8"/>
      <c r="AE972" s="8"/>
      <c r="AF972" s="8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  <c r="BT972" s="6"/>
      <c r="BU972" s="6"/>
      <c r="BV972" s="6"/>
      <c r="BW972" s="6"/>
      <c r="BX972" s="6"/>
      <c r="BY972" s="6"/>
      <c r="BZ972" s="6"/>
      <c r="CA972" s="6"/>
      <c r="CB972" s="6"/>
      <c r="CC972" s="6"/>
      <c r="CD972" s="6"/>
      <c r="CE972" s="6"/>
      <c r="CF972" s="6"/>
      <c r="CG972" s="6"/>
      <c r="CH972" s="6"/>
      <c r="CI972" s="6"/>
      <c r="CJ972" s="6"/>
      <c r="CK972" s="6"/>
      <c r="CL972" s="6"/>
      <c r="CM972" s="6"/>
      <c r="CN972" s="6"/>
      <c r="CO972" s="6"/>
      <c r="CP972" s="6"/>
      <c r="CQ972" s="6"/>
      <c r="CR972" s="6"/>
      <c r="CS972" s="6"/>
      <c r="CT972" s="6"/>
      <c r="CU972" s="6"/>
      <c r="CV972" s="6"/>
      <c r="CW972" s="6"/>
      <c r="CX972" s="6"/>
      <c r="CY972" s="6"/>
      <c r="CZ972" s="6"/>
      <c r="DA972" s="6"/>
      <c r="DB972" s="6"/>
      <c r="DC972" s="6"/>
      <c r="DD972" s="6"/>
      <c r="DE972" s="6"/>
      <c r="DF972" s="6"/>
      <c r="DG972" s="6"/>
      <c r="DH972" s="6"/>
      <c r="DI972" s="9"/>
      <c r="DJ972" s="9"/>
      <c r="DK972" s="9"/>
      <c r="DL972" s="9"/>
      <c r="DM972" s="9"/>
      <c r="DN972" s="9"/>
      <c r="DO972" s="9"/>
      <c r="DP972" s="9"/>
      <c r="DQ972" s="9"/>
      <c r="DR972" s="6"/>
      <c r="DS972" s="6"/>
      <c r="DT972" s="6"/>
      <c r="DU972" s="6"/>
      <c r="DV972" s="6"/>
      <c r="DW972" s="6"/>
      <c r="DX972" s="6"/>
      <c r="DY972" s="6"/>
      <c r="DZ972" s="6"/>
      <c r="EA972" s="6"/>
      <c r="EB972" s="6"/>
      <c r="EC972" s="6"/>
      <c r="ED972" s="6"/>
      <c r="EE972" s="6"/>
      <c r="EF972" s="6"/>
      <c r="EG972" s="6"/>
    </row>
    <row r="973" ht="13.5" customHeight="1">
      <c r="A973" s="6"/>
      <c r="B973" s="2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7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8"/>
      <c r="AE973" s="8"/>
      <c r="AF973" s="8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  <c r="BT973" s="6"/>
      <c r="BU973" s="6"/>
      <c r="BV973" s="6"/>
      <c r="BW973" s="6"/>
      <c r="BX973" s="6"/>
      <c r="BY973" s="6"/>
      <c r="BZ973" s="6"/>
      <c r="CA973" s="6"/>
      <c r="CB973" s="6"/>
      <c r="CC973" s="6"/>
      <c r="CD973" s="6"/>
      <c r="CE973" s="6"/>
      <c r="CF973" s="6"/>
      <c r="CG973" s="6"/>
      <c r="CH973" s="6"/>
      <c r="CI973" s="6"/>
      <c r="CJ973" s="6"/>
      <c r="CK973" s="6"/>
      <c r="CL973" s="6"/>
      <c r="CM973" s="6"/>
      <c r="CN973" s="6"/>
      <c r="CO973" s="6"/>
      <c r="CP973" s="6"/>
      <c r="CQ973" s="6"/>
      <c r="CR973" s="6"/>
      <c r="CS973" s="6"/>
      <c r="CT973" s="6"/>
      <c r="CU973" s="6"/>
      <c r="CV973" s="6"/>
      <c r="CW973" s="6"/>
      <c r="CX973" s="6"/>
      <c r="CY973" s="6"/>
      <c r="CZ973" s="6"/>
      <c r="DA973" s="6"/>
      <c r="DB973" s="6"/>
      <c r="DC973" s="6"/>
      <c r="DD973" s="6"/>
      <c r="DE973" s="6"/>
      <c r="DF973" s="6"/>
      <c r="DG973" s="6"/>
      <c r="DH973" s="6"/>
      <c r="DI973" s="9"/>
      <c r="DJ973" s="9"/>
      <c r="DK973" s="9"/>
      <c r="DL973" s="9"/>
      <c r="DM973" s="9"/>
      <c r="DN973" s="9"/>
      <c r="DO973" s="9"/>
      <c r="DP973" s="9"/>
      <c r="DQ973" s="9"/>
      <c r="DR973" s="6"/>
      <c r="DS973" s="6"/>
      <c r="DT973" s="6"/>
      <c r="DU973" s="6"/>
      <c r="DV973" s="6"/>
      <c r="DW973" s="6"/>
      <c r="DX973" s="6"/>
      <c r="DY973" s="6"/>
      <c r="DZ973" s="6"/>
      <c r="EA973" s="6"/>
      <c r="EB973" s="6"/>
      <c r="EC973" s="6"/>
      <c r="ED973" s="6"/>
      <c r="EE973" s="6"/>
      <c r="EF973" s="6"/>
      <c r="EG973" s="6"/>
    </row>
    <row r="974" ht="13.5" customHeight="1">
      <c r="A974" s="6"/>
      <c r="B974" s="2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7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8"/>
      <c r="AE974" s="8"/>
      <c r="AF974" s="8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  <c r="BT974" s="6"/>
      <c r="BU974" s="6"/>
      <c r="BV974" s="6"/>
      <c r="BW974" s="6"/>
      <c r="BX974" s="6"/>
      <c r="BY974" s="6"/>
      <c r="BZ974" s="6"/>
      <c r="CA974" s="6"/>
      <c r="CB974" s="6"/>
      <c r="CC974" s="6"/>
      <c r="CD974" s="6"/>
      <c r="CE974" s="6"/>
      <c r="CF974" s="6"/>
      <c r="CG974" s="6"/>
      <c r="CH974" s="6"/>
      <c r="CI974" s="6"/>
      <c r="CJ974" s="6"/>
      <c r="CK974" s="6"/>
      <c r="CL974" s="6"/>
      <c r="CM974" s="6"/>
      <c r="CN974" s="6"/>
      <c r="CO974" s="6"/>
      <c r="CP974" s="6"/>
      <c r="CQ974" s="6"/>
      <c r="CR974" s="6"/>
      <c r="CS974" s="6"/>
      <c r="CT974" s="6"/>
      <c r="CU974" s="6"/>
      <c r="CV974" s="6"/>
      <c r="CW974" s="6"/>
      <c r="CX974" s="6"/>
      <c r="CY974" s="6"/>
      <c r="CZ974" s="6"/>
      <c r="DA974" s="6"/>
      <c r="DB974" s="6"/>
      <c r="DC974" s="6"/>
      <c r="DD974" s="6"/>
      <c r="DE974" s="6"/>
      <c r="DF974" s="6"/>
      <c r="DG974" s="6"/>
      <c r="DH974" s="6"/>
      <c r="DI974" s="9"/>
      <c r="DJ974" s="9"/>
      <c r="DK974" s="9"/>
      <c r="DL974" s="9"/>
      <c r="DM974" s="9"/>
      <c r="DN974" s="9"/>
      <c r="DO974" s="9"/>
      <c r="DP974" s="9"/>
      <c r="DQ974" s="9"/>
      <c r="DR974" s="6"/>
      <c r="DS974" s="6"/>
      <c r="DT974" s="6"/>
      <c r="DU974" s="6"/>
      <c r="DV974" s="6"/>
      <c r="DW974" s="6"/>
      <c r="DX974" s="6"/>
      <c r="DY974" s="6"/>
      <c r="DZ974" s="6"/>
      <c r="EA974" s="6"/>
      <c r="EB974" s="6"/>
      <c r="EC974" s="6"/>
      <c r="ED974" s="6"/>
      <c r="EE974" s="6"/>
      <c r="EF974" s="6"/>
      <c r="EG974" s="6"/>
    </row>
    <row r="975" ht="13.5" customHeight="1">
      <c r="A975" s="6"/>
      <c r="B975" s="2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7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8"/>
      <c r="AE975" s="8"/>
      <c r="AF975" s="8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  <c r="BT975" s="6"/>
      <c r="BU975" s="6"/>
      <c r="BV975" s="6"/>
      <c r="BW975" s="6"/>
      <c r="BX975" s="6"/>
      <c r="BY975" s="6"/>
      <c r="BZ975" s="6"/>
      <c r="CA975" s="6"/>
      <c r="CB975" s="6"/>
      <c r="CC975" s="6"/>
      <c r="CD975" s="6"/>
      <c r="CE975" s="6"/>
      <c r="CF975" s="6"/>
      <c r="CG975" s="6"/>
      <c r="CH975" s="6"/>
      <c r="CI975" s="6"/>
      <c r="CJ975" s="6"/>
      <c r="CK975" s="6"/>
      <c r="CL975" s="6"/>
      <c r="CM975" s="6"/>
      <c r="CN975" s="6"/>
      <c r="CO975" s="6"/>
      <c r="CP975" s="6"/>
      <c r="CQ975" s="6"/>
      <c r="CR975" s="6"/>
      <c r="CS975" s="6"/>
      <c r="CT975" s="6"/>
      <c r="CU975" s="6"/>
      <c r="CV975" s="6"/>
      <c r="CW975" s="6"/>
      <c r="CX975" s="6"/>
      <c r="CY975" s="6"/>
      <c r="CZ975" s="6"/>
      <c r="DA975" s="6"/>
      <c r="DB975" s="6"/>
      <c r="DC975" s="6"/>
      <c r="DD975" s="6"/>
      <c r="DE975" s="6"/>
      <c r="DF975" s="6"/>
      <c r="DG975" s="6"/>
      <c r="DH975" s="6"/>
      <c r="DI975" s="9"/>
      <c r="DJ975" s="9"/>
      <c r="DK975" s="9"/>
      <c r="DL975" s="9"/>
      <c r="DM975" s="9"/>
      <c r="DN975" s="9"/>
      <c r="DO975" s="9"/>
      <c r="DP975" s="9"/>
      <c r="DQ975" s="9"/>
      <c r="DR975" s="6"/>
      <c r="DS975" s="6"/>
      <c r="DT975" s="6"/>
      <c r="DU975" s="6"/>
      <c r="DV975" s="6"/>
      <c r="DW975" s="6"/>
      <c r="DX975" s="6"/>
      <c r="DY975" s="6"/>
      <c r="DZ975" s="6"/>
      <c r="EA975" s="6"/>
      <c r="EB975" s="6"/>
      <c r="EC975" s="6"/>
      <c r="ED975" s="6"/>
      <c r="EE975" s="6"/>
      <c r="EF975" s="6"/>
      <c r="EG975" s="6"/>
    </row>
    <row r="976" ht="13.5" customHeight="1">
      <c r="A976" s="6"/>
      <c r="B976" s="2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7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8"/>
      <c r="AE976" s="8"/>
      <c r="AF976" s="8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  <c r="BT976" s="6"/>
      <c r="BU976" s="6"/>
      <c r="BV976" s="6"/>
      <c r="BW976" s="6"/>
      <c r="BX976" s="6"/>
      <c r="BY976" s="6"/>
      <c r="BZ976" s="6"/>
      <c r="CA976" s="6"/>
      <c r="CB976" s="6"/>
      <c r="CC976" s="6"/>
      <c r="CD976" s="6"/>
      <c r="CE976" s="6"/>
      <c r="CF976" s="6"/>
      <c r="CG976" s="6"/>
      <c r="CH976" s="6"/>
      <c r="CI976" s="6"/>
      <c r="CJ976" s="6"/>
      <c r="CK976" s="6"/>
      <c r="CL976" s="6"/>
      <c r="CM976" s="6"/>
      <c r="CN976" s="6"/>
      <c r="CO976" s="6"/>
      <c r="CP976" s="6"/>
      <c r="CQ976" s="6"/>
      <c r="CR976" s="6"/>
      <c r="CS976" s="6"/>
      <c r="CT976" s="6"/>
      <c r="CU976" s="6"/>
      <c r="CV976" s="6"/>
      <c r="CW976" s="6"/>
      <c r="CX976" s="6"/>
      <c r="CY976" s="6"/>
      <c r="CZ976" s="6"/>
      <c r="DA976" s="6"/>
      <c r="DB976" s="6"/>
      <c r="DC976" s="6"/>
      <c r="DD976" s="6"/>
      <c r="DE976" s="6"/>
      <c r="DF976" s="6"/>
      <c r="DG976" s="6"/>
      <c r="DH976" s="6"/>
      <c r="DI976" s="9"/>
      <c r="DJ976" s="9"/>
      <c r="DK976" s="9"/>
      <c r="DL976" s="9"/>
      <c r="DM976" s="9"/>
      <c r="DN976" s="9"/>
      <c r="DO976" s="9"/>
      <c r="DP976" s="9"/>
      <c r="DQ976" s="9"/>
      <c r="DR976" s="6"/>
      <c r="DS976" s="6"/>
      <c r="DT976" s="6"/>
      <c r="DU976" s="6"/>
      <c r="DV976" s="6"/>
      <c r="DW976" s="6"/>
      <c r="DX976" s="6"/>
      <c r="DY976" s="6"/>
      <c r="DZ976" s="6"/>
      <c r="EA976" s="6"/>
      <c r="EB976" s="6"/>
      <c r="EC976" s="6"/>
      <c r="ED976" s="6"/>
      <c r="EE976" s="6"/>
      <c r="EF976" s="6"/>
      <c r="EG976" s="6"/>
    </row>
    <row r="977" ht="13.5" customHeight="1">
      <c r="A977" s="6"/>
      <c r="B977" s="2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7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8"/>
      <c r="AE977" s="8"/>
      <c r="AF977" s="8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  <c r="BT977" s="6"/>
      <c r="BU977" s="6"/>
      <c r="BV977" s="6"/>
      <c r="BW977" s="6"/>
      <c r="BX977" s="6"/>
      <c r="BY977" s="6"/>
      <c r="BZ977" s="6"/>
      <c r="CA977" s="6"/>
      <c r="CB977" s="6"/>
      <c r="CC977" s="6"/>
      <c r="CD977" s="6"/>
      <c r="CE977" s="6"/>
      <c r="CF977" s="6"/>
      <c r="CG977" s="6"/>
      <c r="CH977" s="6"/>
      <c r="CI977" s="6"/>
      <c r="CJ977" s="6"/>
      <c r="CK977" s="6"/>
      <c r="CL977" s="6"/>
      <c r="CM977" s="6"/>
      <c r="CN977" s="6"/>
      <c r="CO977" s="6"/>
      <c r="CP977" s="6"/>
      <c r="CQ977" s="6"/>
      <c r="CR977" s="6"/>
      <c r="CS977" s="6"/>
      <c r="CT977" s="6"/>
      <c r="CU977" s="6"/>
      <c r="CV977" s="6"/>
      <c r="CW977" s="6"/>
      <c r="CX977" s="6"/>
      <c r="CY977" s="6"/>
      <c r="CZ977" s="6"/>
      <c r="DA977" s="6"/>
      <c r="DB977" s="6"/>
      <c r="DC977" s="6"/>
      <c r="DD977" s="6"/>
      <c r="DE977" s="6"/>
      <c r="DF977" s="6"/>
      <c r="DG977" s="6"/>
      <c r="DH977" s="6"/>
      <c r="DI977" s="9"/>
      <c r="DJ977" s="9"/>
      <c r="DK977" s="9"/>
      <c r="DL977" s="9"/>
      <c r="DM977" s="9"/>
      <c r="DN977" s="9"/>
      <c r="DO977" s="9"/>
      <c r="DP977" s="9"/>
      <c r="DQ977" s="9"/>
      <c r="DR977" s="6"/>
      <c r="DS977" s="6"/>
      <c r="DT977" s="6"/>
      <c r="DU977" s="6"/>
      <c r="DV977" s="6"/>
      <c r="DW977" s="6"/>
      <c r="DX977" s="6"/>
      <c r="DY977" s="6"/>
      <c r="DZ977" s="6"/>
      <c r="EA977" s="6"/>
      <c r="EB977" s="6"/>
      <c r="EC977" s="6"/>
      <c r="ED977" s="6"/>
      <c r="EE977" s="6"/>
      <c r="EF977" s="6"/>
      <c r="EG977" s="6"/>
    </row>
    <row r="978" ht="13.5" customHeight="1">
      <c r="A978" s="6"/>
      <c r="B978" s="2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7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8"/>
      <c r="AE978" s="8"/>
      <c r="AF978" s="8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  <c r="BT978" s="6"/>
      <c r="BU978" s="6"/>
      <c r="BV978" s="6"/>
      <c r="BW978" s="6"/>
      <c r="BX978" s="6"/>
      <c r="BY978" s="6"/>
      <c r="BZ978" s="6"/>
      <c r="CA978" s="6"/>
      <c r="CB978" s="6"/>
      <c r="CC978" s="6"/>
      <c r="CD978" s="6"/>
      <c r="CE978" s="6"/>
      <c r="CF978" s="6"/>
      <c r="CG978" s="6"/>
      <c r="CH978" s="6"/>
      <c r="CI978" s="6"/>
      <c r="CJ978" s="6"/>
      <c r="CK978" s="6"/>
      <c r="CL978" s="6"/>
      <c r="CM978" s="6"/>
      <c r="CN978" s="6"/>
      <c r="CO978" s="6"/>
      <c r="CP978" s="6"/>
      <c r="CQ978" s="6"/>
      <c r="CR978" s="6"/>
      <c r="CS978" s="6"/>
      <c r="CT978" s="6"/>
      <c r="CU978" s="6"/>
      <c r="CV978" s="6"/>
      <c r="CW978" s="6"/>
      <c r="CX978" s="6"/>
      <c r="CY978" s="6"/>
      <c r="CZ978" s="6"/>
      <c r="DA978" s="6"/>
      <c r="DB978" s="6"/>
      <c r="DC978" s="6"/>
      <c r="DD978" s="6"/>
      <c r="DE978" s="6"/>
      <c r="DF978" s="6"/>
      <c r="DG978" s="6"/>
      <c r="DH978" s="6"/>
      <c r="DI978" s="9"/>
      <c r="DJ978" s="9"/>
      <c r="DK978" s="9"/>
      <c r="DL978" s="9"/>
      <c r="DM978" s="9"/>
      <c r="DN978" s="9"/>
      <c r="DO978" s="9"/>
      <c r="DP978" s="9"/>
      <c r="DQ978" s="9"/>
      <c r="DR978" s="6"/>
      <c r="DS978" s="6"/>
      <c r="DT978" s="6"/>
      <c r="DU978" s="6"/>
      <c r="DV978" s="6"/>
      <c r="DW978" s="6"/>
      <c r="DX978" s="6"/>
      <c r="DY978" s="6"/>
      <c r="DZ978" s="6"/>
      <c r="EA978" s="6"/>
      <c r="EB978" s="6"/>
      <c r="EC978" s="6"/>
      <c r="ED978" s="6"/>
      <c r="EE978" s="6"/>
      <c r="EF978" s="6"/>
      <c r="EG978" s="6"/>
    </row>
    <row r="979" ht="13.5" customHeight="1">
      <c r="A979" s="6"/>
      <c r="B979" s="2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7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8"/>
      <c r="AE979" s="8"/>
      <c r="AF979" s="8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  <c r="BT979" s="6"/>
      <c r="BU979" s="6"/>
      <c r="BV979" s="6"/>
      <c r="BW979" s="6"/>
      <c r="BX979" s="6"/>
      <c r="BY979" s="6"/>
      <c r="BZ979" s="6"/>
      <c r="CA979" s="6"/>
      <c r="CB979" s="6"/>
      <c r="CC979" s="6"/>
      <c r="CD979" s="6"/>
      <c r="CE979" s="6"/>
      <c r="CF979" s="6"/>
      <c r="CG979" s="6"/>
      <c r="CH979" s="6"/>
      <c r="CI979" s="6"/>
      <c r="CJ979" s="6"/>
      <c r="CK979" s="6"/>
      <c r="CL979" s="6"/>
      <c r="CM979" s="6"/>
      <c r="CN979" s="6"/>
      <c r="CO979" s="6"/>
      <c r="CP979" s="6"/>
      <c r="CQ979" s="6"/>
      <c r="CR979" s="6"/>
      <c r="CS979" s="6"/>
      <c r="CT979" s="6"/>
      <c r="CU979" s="6"/>
      <c r="CV979" s="6"/>
      <c r="CW979" s="6"/>
      <c r="CX979" s="6"/>
      <c r="CY979" s="6"/>
      <c r="CZ979" s="6"/>
      <c r="DA979" s="6"/>
      <c r="DB979" s="6"/>
      <c r="DC979" s="6"/>
      <c r="DD979" s="6"/>
      <c r="DE979" s="6"/>
      <c r="DF979" s="6"/>
      <c r="DG979" s="6"/>
      <c r="DH979" s="6"/>
      <c r="DI979" s="9"/>
      <c r="DJ979" s="9"/>
      <c r="DK979" s="9"/>
      <c r="DL979" s="9"/>
      <c r="DM979" s="9"/>
      <c r="DN979" s="9"/>
      <c r="DO979" s="9"/>
      <c r="DP979" s="9"/>
      <c r="DQ979" s="9"/>
      <c r="DR979" s="6"/>
      <c r="DS979" s="6"/>
      <c r="DT979" s="6"/>
      <c r="DU979" s="6"/>
      <c r="DV979" s="6"/>
      <c r="DW979" s="6"/>
      <c r="DX979" s="6"/>
      <c r="DY979" s="6"/>
      <c r="DZ979" s="6"/>
      <c r="EA979" s="6"/>
      <c r="EB979" s="6"/>
      <c r="EC979" s="6"/>
      <c r="ED979" s="6"/>
      <c r="EE979" s="6"/>
      <c r="EF979" s="6"/>
      <c r="EG979" s="6"/>
    </row>
    <row r="980" ht="13.5" customHeight="1">
      <c r="A980" s="6"/>
      <c r="B980" s="2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7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8"/>
      <c r="AE980" s="8"/>
      <c r="AF980" s="8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  <c r="BT980" s="6"/>
      <c r="BU980" s="6"/>
      <c r="BV980" s="6"/>
      <c r="BW980" s="6"/>
      <c r="BX980" s="6"/>
      <c r="BY980" s="6"/>
      <c r="BZ980" s="6"/>
      <c r="CA980" s="6"/>
      <c r="CB980" s="6"/>
      <c r="CC980" s="6"/>
      <c r="CD980" s="6"/>
      <c r="CE980" s="6"/>
      <c r="CF980" s="6"/>
      <c r="CG980" s="6"/>
      <c r="CH980" s="6"/>
      <c r="CI980" s="6"/>
      <c r="CJ980" s="6"/>
      <c r="CK980" s="6"/>
      <c r="CL980" s="6"/>
      <c r="CM980" s="6"/>
      <c r="CN980" s="6"/>
      <c r="CO980" s="6"/>
      <c r="CP980" s="6"/>
      <c r="CQ980" s="6"/>
      <c r="CR980" s="6"/>
      <c r="CS980" s="6"/>
      <c r="CT980" s="6"/>
      <c r="CU980" s="6"/>
      <c r="CV980" s="6"/>
      <c r="CW980" s="6"/>
      <c r="CX980" s="6"/>
      <c r="CY980" s="6"/>
      <c r="CZ980" s="6"/>
      <c r="DA980" s="6"/>
      <c r="DB980" s="6"/>
      <c r="DC980" s="6"/>
      <c r="DD980" s="6"/>
      <c r="DE980" s="6"/>
      <c r="DF980" s="6"/>
      <c r="DG980" s="6"/>
      <c r="DH980" s="6"/>
      <c r="DI980" s="9"/>
      <c r="DJ980" s="9"/>
      <c r="DK980" s="9"/>
      <c r="DL980" s="9"/>
      <c r="DM980" s="9"/>
      <c r="DN980" s="9"/>
      <c r="DO980" s="9"/>
      <c r="DP980" s="9"/>
      <c r="DQ980" s="9"/>
      <c r="DR980" s="6"/>
      <c r="DS980" s="6"/>
      <c r="DT980" s="6"/>
      <c r="DU980" s="6"/>
      <c r="DV980" s="6"/>
      <c r="DW980" s="6"/>
      <c r="DX980" s="6"/>
      <c r="DY980" s="6"/>
      <c r="DZ980" s="6"/>
      <c r="EA980" s="6"/>
      <c r="EB980" s="6"/>
      <c r="EC980" s="6"/>
      <c r="ED980" s="6"/>
      <c r="EE980" s="6"/>
      <c r="EF980" s="6"/>
      <c r="EG980" s="6"/>
    </row>
    <row r="981" ht="13.5" customHeight="1">
      <c r="A981" s="6"/>
      <c r="B981" s="2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7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8"/>
      <c r="AE981" s="8"/>
      <c r="AF981" s="8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  <c r="BT981" s="6"/>
      <c r="BU981" s="6"/>
      <c r="BV981" s="6"/>
      <c r="BW981" s="6"/>
      <c r="BX981" s="6"/>
      <c r="BY981" s="6"/>
      <c r="BZ981" s="6"/>
      <c r="CA981" s="6"/>
      <c r="CB981" s="6"/>
      <c r="CC981" s="6"/>
      <c r="CD981" s="6"/>
      <c r="CE981" s="6"/>
      <c r="CF981" s="6"/>
      <c r="CG981" s="6"/>
      <c r="CH981" s="6"/>
      <c r="CI981" s="6"/>
      <c r="CJ981" s="6"/>
      <c r="CK981" s="6"/>
      <c r="CL981" s="6"/>
      <c r="CM981" s="6"/>
      <c r="CN981" s="6"/>
      <c r="CO981" s="6"/>
      <c r="CP981" s="6"/>
      <c r="CQ981" s="6"/>
      <c r="CR981" s="6"/>
      <c r="CS981" s="6"/>
      <c r="CT981" s="6"/>
      <c r="CU981" s="6"/>
      <c r="CV981" s="6"/>
      <c r="CW981" s="6"/>
      <c r="CX981" s="6"/>
      <c r="CY981" s="6"/>
      <c r="CZ981" s="6"/>
      <c r="DA981" s="6"/>
      <c r="DB981" s="6"/>
      <c r="DC981" s="6"/>
      <c r="DD981" s="6"/>
      <c r="DE981" s="6"/>
      <c r="DF981" s="6"/>
      <c r="DG981" s="6"/>
      <c r="DH981" s="6"/>
      <c r="DI981" s="9"/>
      <c r="DJ981" s="9"/>
      <c r="DK981" s="9"/>
      <c r="DL981" s="9"/>
      <c r="DM981" s="9"/>
      <c r="DN981" s="9"/>
      <c r="DO981" s="9"/>
      <c r="DP981" s="9"/>
      <c r="DQ981" s="9"/>
      <c r="DR981" s="6"/>
      <c r="DS981" s="6"/>
      <c r="DT981" s="6"/>
      <c r="DU981" s="6"/>
      <c r="DV981" s="6"/>
      <c r="DW981" s="6"/>
      <c r="DX981" s="6"/>
      <c r="DY981" s="6"/>
      <c r="DZ981" s="6"/>
      <c r="EA981" s="6"/>
      <c r="EB981" s="6"/>
      <c r="EC981" s="6"/>
      <c r="ED981" s="6"/>
      <c r="EE981" s="6"/>
      <c r="EF981" s="6"/>
      <c r="EG981" s="6"/>
    </row>
    <row r="982" ht="13.5" customHeight="1">
      <c r="A982" s="6"/>
      <c r="B982" s="2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7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8"/>
      <c r="AE982" s="8"/>
      <c r="AF982" s="8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  <c r="BT982" s="6"/>
      <c r="BU982" s="6"/>
      <c r="BV982" s="6"/>
      <c r="BW982" s="6"/>
      <c r="BX982" s="6"/>
      <c r="BY982" s="6"/>
      <c r="BZ982" s="6"/>
      <c r="CA982" s="6"/>
      <c r="CB982" s="6"/>
      <c r="CC982" s="6"/>
      <c r="CD982" s="6"/>
      <c r="CE982" s="6"/>
      <c r="CF982" s="6"/>
      <c r="CG982" s="6"/>
      <c r="CH982" s="6"/>
      <c r="CI982" s="6"/>
      <c r="CJ982" s="6"/>
      <c r="CK982" s="6"/>
      <c r="CL982" s="6"/>
      <c r="CM982" s="6"/>
      <c r="CN982" s="6"/>
      <c r="CO982" s="6"/>
      <c r="CP982" s="6"/>
      <c r="CQ982" s="6"/>
      <c r="CR982" s="6"/>
      <c r="CS982" s="6"/>
      <c r="CT982" s="6"/>
      <c r="CU982" s="6"/>
      <c r="CV982" s="6"/>
      <c r="CW982" s="6"/>
      <c r="CX982" s="6"/>
      <c r="CY982" s="6"/>
      <c r="CZ982" s="6"/>
      <c r="DA982" s="6"/>
      <c r="DB982" s="6"/>
      <c r="DC982" s="6"/>
      <c r="DD982" s="6"/>
      <c r="DE982" s="6"/>
      <c r="DF982" s="6"/>
      <c r="DG982" s="6"/>
      <c r="DH982" s="6"/>
      <c r="DI982" s="9"/>
      <c r="DJ982" s="9"/>
      <c r="DK982" s="9"/>
      <c r="DL982" s="9"/>
      <c r="DM982" s="9"/>
      <c r="DN982" s="9"/>
      <c r="DO982" s="9"/>
      <c r="DP982" s="9"/>
      <c r="DQ982" s="9"/>
      <c r="DR982" s="6"/>
      <c r="DS982" s="6"/>
      <c r="DT982" s="6"/>
      <c r="DU982" s="6"/>
      <c r="DV982" s="6"/>
      <c r="DW982" s="6"/>
      <c r="DX982" s="6"/>
      <c r="DY982" s="6"/>
      <c r="DZ982" s="6"/>
      <c r="EA982" s="6"/>
      <c r="EB982" s="6"/>
      <c r="EC982" s="6"/>
      <c r="ED982" s="6"/>
      <c r="EE982" s="6"/>
      <c r="EF982" s="6"/>
      <c r="EG982" s="6"/>
    </row>
    <row r="983" ht="13.5" customHeight="1">
      <c r="A983" s="6"/>
      <c r="B983" s="2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7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8"/>
      <c r="AE983" s="8"/>
      <c r="AF983" s="8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  <c r="BT983" s="6"/>
      <c r="BU983" s="6"/>
      <c r="BV983" s="6"/>
      <c r="BW983" s="6"/>
      <c r="BX983" s="6"/>
      <c r="BY983" s="6"/>
      <c r="BZ983" s="6"/>
      <c r="CA983" s="6"/>
      <c r="CB983" s="6"/>
      <c r="CC983" s="6"/>
      <c r="CD983" s="6"/>
      <c r="CE983" s="6"/>
      <c r="CF983" s="6"/>
      <c r="CG983" s="6"/>
      <c r="CH983" s="6"/>
      <c r="CI983" s="6"/>
      <c r="CJ983" s="6"/>
      <c r="CK983" s="6"/>
      <c r="CL983" s="6"/>
      <c r="CM983" s="6"/>
      <c r="CN983" s="6"/>
      <c r="CO983" s="6"/>
      <c r="CP983" s="6"/>
      <c r="CQ983" s="6"/>
      <c r="CR983" s="6"/>
      <c r="CS983" s="6"/>
      <c r="CT983" s="6"/>
      <c r="CU983" s="6"/>
      <c r="CV983" s="6"/>
      <c r="CW983" s="6"/>
      <c r="CX983" s="6"/>
      <c r="CY983" s="6"/>
      <c r="CZ983" s="6"/>
      <c r="DA983" s="6"/>
      <c r="DB983" s="6"/>
      <c r="DC983" s="6"/>
      <c r="DD983" s="6"/>
      <c r="DE983" s="6"/>
      <c r="DF983" s="6"/>
      <c r="DG983" s="6"/>
      <c r="DH983" s="6"/>
      <c r="DI983" s="9"/>
      <c r="DJ983" s="9"/>
      <c r="DK983" s="9"/>
      <c r="DL983" s="9"/>
      <c r="DM983" s="9"/>
      <c r="DN983" s="9"/>
      <c r="DO983" s="9"/>
      <c r="DP983" s="9"/>
      <c r="DQ983" s="9"/>
      <c r="DR983" s="6"/>
      <c r="DS983" s="6"/>
      <c r="DT983" s="6"/>
      <c r="DU983" s="6"/>
      <c r="DV983" s="6"/>
      <c r="DW983" s="6"/>
      <c r="DX983" s="6"/>
      <c r="DY983" s="6"/>
      <c r="DZ983" s="6"/>
      <c r="EA983" s="6"/>
      <c r="EB983" s="6"/>
      <c r="EC983" s="6"/>
      <c r="ED983" s="6"/>
      <c r="EE983" s="6"/>
      <c r="EF983" s="6"/>
      <c r="EG983" s="6"/>
    </row>
    <row r="984" ht="13.5" customHeight="1">
      <c r="A984" s="6"/>
      <c r="B984" s="2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7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8"/>
      <c r="AE984" s="8"/>
      <c r="AF984" s="8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  <c r="BT984" s="6"/>
      <c r="BU984" s="6"/>
      <c r="BV984" s="6"/>
      <c r="BW984" s="6"/>
      <c r="BX984" s="6"/>
      <c r="BY984" s="6"/>
      <c r="BZ984" s="6"/>
      <c r="CA984" s="6"/>
      <c r="CB984" s="6"/>
      <c r="CC984" s="6"/>
      <c r="CD984" s="6"/>
      <c r="CE984" s="6"/>
      <c r="CF984" s="6"/>
      <c r="CG984" s="6"/>
      <c r="CH984" s="6"/>
      <c r="CI984" s="6"/>
      <c r="CJ984" s="6"/>
      <c r="CK984" s="6"/>
      <c r="CL984" s="6"/>
      <c r="CM984" s="6"/>
      <c r="CN984" s="6"/>
      <c r="CO984" s="6"/>
      <c r="CP984" s="6"/>
      <c r="CQ984" s="6"/>
      <c r="CR984" s="6"/>
      <c r="CS984" s="6"/>
      <c r="CT984" s="6"/>
      <c r="CU984" s="6"/>
      <c r="CV984" s="6"/>
      <c r="CW984" s="6"/>
      <c r="CX984" s="6"/>
      <c r="CY984" s="6"/>
      <c r="CZ984" s="6"/>
      <c r="DA984" s="6"/>
      <c r="DB984" s="6"/>
      <c r="DC984" s="6"/>
      <c r="DD984" s="6"/>
      <c r="DE984" s="6"/>
      <c r="DF984" s="6"/>
      <c r="DG984" s="6"/>
      <c r="DH984" s="6"/>
      <c r="DI984" s="9"/>
      <c r="DJ984" s="9"/>
      <c r="DK984" s="9"/>
      <c r="DL984" s="9"/>
      <c r="DM984" s="9"/>
      <c r="DN984" s="9"/>
      <c r="DO984" s="9"/>
      <c r="DP984" s="9"/>
      <c r="DQ984" s="9"/>
      <c r="DR984" s="6"/>
      <c r="DS984" s="6"/>
      <c r="DT984" s="6"/>
      <c r="DU984" s="6"/>
      <c r="DV984" s="6"/>
      <c r="DW984" s="6"/>
      <c r="DX984" s="6"/>
      <c r="DY984" s="6"/>
      <c r="DZ984" s="6"/>
      <c r="EA984" s="6"/>
      <c r="EB984" s="6"/>
      <c r="EC984" s="6"/>
      <c r="ED984" s="6"/>
      <c r="EE984" s="6"/>
      <c r="EF984" s="6"/>
      <c r="EG984" s="6"/>
    </row>
    <row r="985" ht="13.5" customHeight="1">
      <c r="A985" s="6"/>
      <c r="B985" s="2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7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8"/>
      <c r="AE985" s="8"/>
      <c r="AF985" s="8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  <c r="BT985" s="6"/>
      <c r="BU985" s="6"/>
      <c r="BV985" s="6"/>
      <c r="BW985" s="6"/>
      <c r="BX985" s="6"/>
      <c r="BY985" s="6"/>
      <c r="BZ985" s="6"/>
      <c r="CA985" s="6"/>
      <c r="CB985" s="6"/>
      <c r="CC985" s="6"/>
      <c r="CD985" s="6"/>
      <c r="CE985" s="6"/>
      <c r="CF985" s="6"/>
      <c r="CG985" s="6"/>
      <c r="CH985" s="6"/>
      <c r="CI985" s="6"/>
      <c r="CJ985" s="6"/>
      <c r="CK985" s="6"/>
      <c r="CL985" s="6"/>
      <c r="CM985" s="6"/>
      <c r="CN985" s="6"/>
      <c r="CO985" s="6"/>
      <c r="CP985" s="6"/>
      <c r="CQ985" s="6"/>
      <c r="CR985" s="6"/>
      <c r="CS985" s="6"/>
      <c r="CT985" s="6"/>
      <c r="CU985" s="6"/>
      <c r="CV985" s="6"/>
      <c r="CW985" s="6"/>
      <c r="CX985" s="6"/>
      <c r="CY985" s="6"/>
      <c r="CZ985" s="6"/>
      <c r="DA985" s="6"/>
      <c r="DB985" s="6"/>
      <c r="DC985" s="6"/>
      <c r="DD985" s="6"/>
      <c r="DE985" s="6"/>
      <c r="DF985" s="6"/>
      <c r="DG985" s="6"/>
      <c r="DH985" s="6"/>
      <c r="DI985" s="9"/>
      <c r="DJ985" s="9"/>
      <c r="DK985" s="9"/>
      <c r="DL985" s="9"/>
      <c r="DM985" s="9"/>
      <c r="DN985" s="9"/>
      <c r="DO985" s="9"/>
      <c r="DP985" s="9"/>
      <c r="DQ985" s="9"/>
      <c r="DR985" s="6"/>
      <c r="DS985" s="6"/>
      <c r="DT985" s="6"/>
      <c r="DU985" s="6"/>
      <c r="DV985" s="6"/>
      <c r="DW985" s="6"/>
      <c r="DX985" s="6"/>
      <c r="DY985" s="6"/>
      <c r="DZ985" s="6"/>
      <c r="EA985" s="6"/>
      <c r="EB985" s="6"/>
      <c r="EC985" s="6"/>
      <c r="ED985" s="6"/>
      <c r="EE985" s="6"/>
      <c r="EF985" s="6"/>
      <c r="EG985" s="6"/>
    </row>
    <row r="986" ht="13.5" customHeight="1">
      <c r="A986" s="6"/>
      <c r="B986" s="2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7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8"/>
      <c r="AE986" s="8"/>
      <c r="AF986" s="8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  <c r="BT986" s="6"/>
      <c r="BU986" s="6"/>
      <c r="BV986" s="6"/>
      <c r="BW986" s="6"/>
      <c r="BX986" s="6"/>
      <c r="BY986" s="6"/>
      <c r="BZ986" s="6"/>
      <c r="CA986" s="6"/>
      <c r="CB986" s="6"/>
      <c r="CC986" s="6"/>
      <c r="CD986" s="6"/>
      <c r="CE986" s="6"/>
      <c r="CF986" s="6"/>
      <c r="CG986" s="6"/>
      <c r="CH986" s="6"/>
      <c r="CI986" s="6"/>
      <c r="CJ986" s="6"/>
      <c r="CK986" s="6"/>
      <c r="CL986" s="6"/>
      <c r="CM986" s="6"/>
      <c r="CN986" s="6"/>
      <c r="CO986" s="6"/>
      <c r="CP986" s="6"/>
      <c r="CQ986" s="6"/>
      <c r="CR986" s="6"/>
      <c r="CS986" s="6"/>
      <c r="CT986" s="6"/>
      <c r="CU986" s="6"/>
      <c r="CV986" s="6"/>
      <c r="CW986" s="6"/>
      <c r="CX986" s="6"/>
      <c r="CY986" s="6"/>
      <c r="CZ986" s="6"/>
      <c r="DA986" s="6"/>
      <c r="DB986" s="6"/>
      <c r="DC986" s="6"/>
      <c r="DD986" s="6"/>
      <c r="DE986" s="6"/>
      <c r="DF986" s="6"/>
      <c r="DG986" s="6"/>
      <c r="DH986" s="6"/>
      <c r="DI986" s="9"/>
      <c r="DJ986" s="9"/>
      <c r="DK986" s="9"/>
      <c r="DL986" s="9"/>
      <c r="DM986" s="9"/>
      <c r="DN986" s="9"/>
      <c r="DO986" s="9"/>
      <c r="DP986" s="9"/>
      <c r="DQ986" s="9"/>
      <c r="DR986" s="6"/>
      <c r="DS986" s="6"/>
      <c r="DT986" s="6"/>
      <c r="DU986" s="6"/>
      <c r="DV986" s="6"/>
      <c r="DW986" s="6"/>
      <c r="DX986" s="6"/>
      <c r="DY986" s="6"/>
      <c r="DZ986" s="6"/>
      <c r="EA986" s="6"/>
      <c r="EB986" s="6"/>
      <c r="EC986" s="6"/>
      <c r="ED986" s="6"/>
      <c r="EE986" s="6"/>
      <c r="EF986" s="6"/>
      <c r="EG986" s="6"/>
    </row>
    <row r="987" ht="13.5" customHeight="1">
      <c r="A987" s="6"/>
      <c r="B987" s="2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7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8"/>
      <c r="AE987" s="8"/>
      <c r="AF987" s="8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  <c r="BT987" s="6"/>
      <c r="BU987" s="6"/>
      <c r="BV987" s="6"/>
      <c r="BW987" s="6"/>
      <c r="BX987" s="6"/>
      <c r="BY987" s="6"/>
      <c r="BZ987" s="6"/>
      <c r="CA987" s="6"/>
      <c r="CB987" s="6"/>
      <c r="CC987" s="6"/>
      <c r="CD987" s="6"/>
      <c r="CE987" s="6"/>
      <c r="CF987" s="6"/>
      <c r="CG987" s="6"/>
      <c r="CH987" s="6"/>
      <c r="CI987" s="6"/>
      <c r="CJ987" s="6"/>
      <c r="CK987" s="6"/>
      <c r="CL987" s="6"/>
      <c r="CM987" s="6"/>
      <c r="CN987" s="6"/>
      <c r="CO987" s="6"/>
      <c r="CP987" s="6"/>
      <c r="CQ987" s="6"/>
      <c r="CR987" s="6"/>
      <c r="CS987" s="6"/>
      <c r="CT987" s="6"/>
      <c r="CU987" s="6"/>
      <c r="CV987" s="6"/>
      <c r="CW987" s="6"/>
      <c r="CX987" s="6"/>
      <c r="CY987" s="6"/>
      <c r="CZ987" s="6"/>
      <c r="DA987" s="6"/>
      <c r="DB987" s="6"/>
      <c r="DC987" s="6"/>
      <c r="DD987" s="6"/>
      <c r="DE987" s="6"/>
      <c r="DF987" s="6"/>
      <c r="DG987" s="6"/>
      <c r="DH987" s="6"/>
      <c r="DI987" s="9"/>
      <c r="DJ987" s="9"/>
      <c r="DK987" s="9"/>
      <c r="DL987" s="9"/>
      <c r="DM987" s="9"/>
      <c r="DN987" s="9"/>
      <c r="DO987" s="9"/>
      <c r="DP987" s="9"/>
      <c r="DQ987" s="9"/>
      <c r="DR987" s="6"/>
      <c r="DS987" s="6"/>
      <c r="DT987" s="6"/>
      <c r="DU987" s="6"/>
      <c r="DV987" s="6"/>
      <c r="DW987" s="6"/>
      <c r="DX987" s="6"/>
      <c r="DY987" s="6"/>
      <c r="DZ987" s="6"/>
      <c r="EA987" s="6"/>
      <c r="EB987" s="6"/>
      <c r="EC987" s="6"/>
      <c r="ED987" s="6"/>
      <c r="EE987" s="6"/>
      <c r="EF987" s="6"/>
      <c r="EG987" s="6"/>
    </row>
    <row r="988" ht="13.5" customHeight="1">
      <c r="A988" s="6"/>
      <c r="B988" s="2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7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8"/>
      <c r="AE988" s="8"/>
      <c r="AF988" s="8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  <c r="BT988" s="6"/>
      <c r="BU988" s="6"/>
      <c r="BV988" s="6"/>
      <c r="BW988" s="6"/>
      <c r="BX988" s="6"/>
      <c r="BY988" s="6"/>
      <c r="BZ988" s="6"/>
      <c r="CA988" s="6"/>
      <c r="CB988" s="6"/>
      <c r="CC988" s="6"/>
      <c r="CD988" s="6"/>
      <c r="CE988" s="6"/>
      <c r="CF988" s="6"/>
      <c r="CG988" s="6"/>
      <c r="CH988" s="6"/>
      <c r="CI988" s="6"/>
      <c r="CJ988" s="6"/>
      <c r="CK988" s="6"/>
      <c r="CL988" s="6"/>
      <c r="CM988" s="6"/>
      <c r="CN988" s="6"/>
      <c r="CO988" s="6"/>
      <c r="CP988" s="6"/>
      <c r="CQ988" s="6"/>
      <c r="CR988" s="6"/>
      <c r="CS988" s="6"/>
      <c r="CT988" s="6"/>
      <c r="CU988" s="6"/>
      <c r="CV988" s="6"/>
      <c r="CW988" s="6"/>
      <c r="CX988" s="6"/>
      <c r="CY988" s="6"/>
      <c r="CZ988" s="6"/>
      <c r="DA988" s="6"/>
      <c r="DB988" s="6"/>
      <c r="DC988" s="6"/>
      <c r="DD988" s="6"/>
      <c r="DE988" s="6"/>
      <c r="DF988" s="6"/>
      <c r="DG988" s="6"/>
      <c r="DH988" s="6"/>
      <c r="DI988" s="9"/>
      <c r="DJ988" s="9"/>
      <c r="DK988" s="9"/>
      <c r="DL988" s="9"/>
      <c r="DM988" s="9"/>
      <c r="DN988" s="9"/>
      <c r="DO988" s="9"/>
      <c r="DP988" s="9"/>
      <c r="DQ988" s="9"/>
      <c r="DR988" s="6"/>
      <c r="DS988" s="6"/>
      <c r="DT988" s="6"/>
      <c r="DU988" s="6"/>
      <c r="DV988" s="6"/>
      <c r="DW988" s="6"/>
      <c r="DX988" s="6"/>
      <c r="DY988" s="6"/>
      <c r="DZ988" s="6"/>
      <c r="EA988" s="6"/>
      <c r="EB988" s="6"/>
      <c r="EC988" s="6"/>
      <c r="ED988" s="6"/>
      <c r="EE988" s="6"/>
      <c r="EF988" s="6"/>
      <c r="EG988" s="6"/>
    </row>
    <row r="989" ht="13.5" customHeight="1">
      <c r="A989" s="6"/>
      <c r="B989" s="2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7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8"/>
      <c r="AE989" s="8"/>
      <c r="AF989" s="8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  <c r="BT989" s="6"/>
      <c r="BU989" s="6"/>
      <c r="BV989" s="6"/>
      <c r="BW989" s="6"/>
      <c r="BX989" s="6"/>
      <c r="BY989" s="6"/>
      <c r="BZ989" s="6"/>
      <c r="CA989" s="6"/>
      <c r="CB989" s="6"/>
      <c r="CC989" s="6"/>
      <c r="CD989" s="6"/>
      <c r="CE989" s="6"/>
      <c r="CF989" s="6"/>
      <c r="CG989" s="6"/>
      <c r="CH989" s="6"/>
      <c r="CI989" s="6"/>
      <c r="CJ989" s="6"/>
      <c r="CK989" s="6"/>
      <c r="CL989" s="6"/>
      <c r="CM989" s="6"/>
      <c r="CN989" s="6"/>
      <c r="CO989" s="6"/>
      <c r="CP989" s="6"/>
      <c r="CQ989" s="6"/>
      <c r="CR989" s="6"/>
      <c r="CS989" s="6"/>
      <c r="CT989" s="6"/>
      <c r="CU989" s="6"/>
      <c r="CV989" s="6"/>
      <c r="CW989" s="6"/>
      <c r="CX989" s="6"/>
      <c r="CY989" s="6"/>
      <c r="CZ989" s="6"/>
      <c r="DA989" s="6"/>
      <c r="DB989" s="6"/>
      <c r="DC989" s="6"/>
      <c r="DD989" s="6"/>
      <c r="DE989" s="6"/>
      <c r="DF989" s="6"/>
      <c r="DG989" s="6"/>
      <c r="DH989" s="6"/>
      <c r="DI989" s="9"/>
      <c r="DJ989" s="9"/>
      <c r="DK989" s="9"/>
      <c r="DL989" s="9"/>
      <c r="DM989" s="9"/>
      <c r="DN989" s="9"/>
      <c r="DO989" s="9"/>
      <c r="DP989" s="9"/>
      <c r="DQ989" s="9"/>
      <c r="DR989" s="6"/>
      <c r="DS989" s="6"/>
      <c r="DT989" s="6"/>
      <c r="DU989" s="6"/>
      <c r="DV989" s="6"/>
      <c r="DW989" s="6"/>
      <c r="DX989" s="6"/>
      <c r="DY989" s="6"/>
      <c r="DZ989" s="6"/>
      <c r="EA989" s="6"/>
      <c r="EB989" s="6"/>
      <c r="EC989" s="6"/>
      <c r="ED989" s="6"/>
      <c r="EE989" s="6"/>
      <c r="EF989" s="6"/>
      <c r="EG989" s="6"/>
    </row>
    <row r="990" ht="13.5" customHeight="1">
      <c r="A990" s="6"/>
      <c r="B990" s="2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7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8"/>
      <c r="AE990" s="8"/>
      <c r="AF990" s="8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  <c r="BT990" s="6"/>
      <c r="BU990" s="6"/>
      <c r="BV990" s="6"/>
      <c r="BW990" s="6"/>
      <c r="BX990" s="6"/>
      <c r="BY990" s="6"/>
      <c r="BZ990" s="6"/>
      <c r="CA990" s="6"/>
      <c r="CB990" s="6"/>
      <c r="CC990" s="6"/>
      <c r="CD990" s="6"/>
      <c r="CE990" s="6"/>
      <c r="CF990" s="6"/>
      <c r="CG990" s="6"/>
      <c r="CH990" s="6"/>
      <c r="CI990" s="6"/>
      <c r="CJ990" s="6"/>
      <c r="CK990" s="6"/>
      <c r="CL990" s="6"/>
      <c r="CM990" s="6"/>
      <c r="CN990" s="6"/>
      <c r="CO990" s="6"/>
      <c r="CP990" s="6"/>
      <c r="CQ990" s="6"/>
      <c r="CR990" s="6"/>
      <c r="CS990" s="6"/>
      <c r="CT990" s="6"/>
      <c r="CU990" s="6"/>
      <c r="CV990" s="6"/>
      <c r="CW990" s="6"/>
      <c r="CX990" s="6"/>
      <c r="CY990" s="6"/>
      <c r="CZ990" s="6"/>
      <c r="DA990" s="6"/>
      <c r="DB990" s="6"/>
      <c r="DC990" s="6"/>
      <c r="DD990" s="6"/>
      <c r="DE990" s="6"/>
      <c r="DF990" s="6"/>
      <c r="DG990" s="6"/>
      <c r="DH990" s="6"/>
      <c r="DI990" s="9"/>
      <c r="DJ990" s="9"/>
      <c r="DK990" s="9"/>
      <c r="DL990" s="9"/>
      <c r="DM990" s="9"/>
      <c r="DN990" s="9"/>
      <c r="DO990" s="9"/>
      <c r="DP990" s="9"/>
      <c r="DQ990" s="9"/>
      <c r="DR990" s="6"/>
      <c r="DS990" s="6"/>
      <c r="DT990" s="6"/>
      <c r="DU990" s="6"/>
      <c r="DV990" s="6"/>
      <c r="DW990" s="6"/>
      <c r="DX990" s="6"/>
      <c r="DY990" s="6"/>
      <c r="DZ990" s="6"/>
      <c r="EA990" s="6"/>
      <c r="EB990" s="6"/>
      <c r="EC990" s="6"/>
      <c r="ED990" s="6"/>
      <c r="EE990" s="6"/>
      <c r="EF990" s="6"/>
      <c r="EG990" s="6"/>
    </row>
    <row r="991" ht="13.5" customHeight="1">
      <c r="A991" s="6"/>
      <c r="B991" s="2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7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8"/>
      <c r="AE991" s="8"/>
      <c r="AF991" s="8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  <c r="BT991" s="6"/>
      <c r="BU991" s="6"/>
      <c r="BV991" s="6"/>
      <c r="BW991" s="6"/>
      <c r="BX991" s="6"/>
      <c r="BY991" s="6"/>
      <c r="BZ991" s="6"/>
      <c r="CA991" s="6"/>
      <c r="CB991" s="6"/>
      <c r="CC991" s="6"/>
      <c r="CD991" s="6"/>
      <c r="CE991" s="6"/>
      <c r="CF991" s="6"/>
      <c r="CG991" s="6"/>
      <c r="CH991" s="6"/>
      <c r="CI991" s="6"/>
      <c r="CJ991" s="6"/>
      <c r="CK991" s="6"/>
      <c r="CL991" s="6"/>
      <c r="CM991" s="6"/>
      <c r="CN991" s="6"/>
      <c r="CO991" s="6"/>
      <c r="CP991" s="6"/>
      <c r="CQ991" s="6"/>
      <c r="CR991" s="6"/>
      <c r="CS991" s="6"/>
      <c r="CT991" s="6"/>
      <c r="CU991" s="6"/>
      <c r="CV991" s="6"/>
      <c r="CW991" s="6"/>
      <c r="CX991" s="6"/>
      <c r="CY991" s="6"/>
      <c r="CZ991" s="6"/>
      <c r="DA991" s="6"/>
      <c r="DB991" s="6"/>
      <c r="DC991" s="6"/>
      <c r="DD991" s="6"/>
      <c r="DE991" s="6"/>
      <c r="DF991" s="6"/>
      <c r="DG991" s="6"/>
      <c r="DH991" s="6"/>
      <c r="DI991" s="9"/>
      <c r="DJ991" s="9"/>
      <c r="DK991" s="9"/>
      <c r="DL991" s="9"/>
      <c r="DM991" s="9"/>
      <c r="DN991" s="9"/>
      <c r="DO991" s="9"/>
      <c r="DP991" s="9"/>
      <c r="DQ991" s="9"/>
      <c r="DR991" s="6"/>
      <c r="DS991" s="6"/>
      <c r="DT991" s="6"/>
      <c r="DU991" s="6"/>
      <c r="DV991" s="6"/>
      <c r="DW991" s="6"/>
      <c r="DX991" s="6"/>
      <c r="DY991" s="6"/>
      <c r="DZ991" s="6"/>
      <c r="EA991" s="6"/>
      <c r="EB991" s="6"/>
      <c r="EC991" s="6"/>
      <c r="ED991" s="6"/>
      <c r="EE991" s="6"/>
      <c r="EF991" s="6"/>
      <c r="EG991" s="6"/>
    </row>
    <row r="992" ht="13.5" customHeight="1">
      <c r="A992" s="6"/>
      <c r="B992" s="2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7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8"/>
      <c r="AE992" s="8"/>
      <c r="AF992" s="8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  <c r="BT992" s="6"/>
      <c r="BU992" s="6"/>
      <c r="BV992" s="6"/>
      <c r="BW992" s="6"/>
      <c r="BX992" s="6"/>
      <c r="BY992" s="6"/>
      <c r="BZ992" s="6"/>
      <c r="CA992" s="6"/>
      <c r="CB992" s="6"/>
      <c r="CC992" s="6"/>
      <c r="CD992" s="6"/>
      <c r="CE992" s="6"/>
      <c r="CF992" s="6"/>
      <c r="CG992" s="6"/>
      <c r="CH992" s="6"/>
      <c r="CI992" s="6"/>
      <c r="CJ992" s="6"/>
      <c r="CK992" s="6"/>
      <c r="CL992" s="6"/>
      <c r="CM992" s="6"/>
      <c r="CN992" s="6"/>
      <c r="CO992" s="6"/>
      <c r="CP992" s="6"/>
      <c r="CQ992" s="6"/>
      <c r="CR992" s="6"/>
      <c r="CS992" s="6"/>
      <c r="CT992" s="6"/>
      <c r="CU992" s="6"/>
      <c r="CV992" s="6"/>
      <c r="CW992" s="6"/>
      <c r="CX992" s="6"/>
      <c r="CY992" s="6"/>
      <c r="CZ992" s="6"/>
      <c r="DA992" s="6"/>
      <c r="DB992" s="6"/>
      <c r="DC992" s="6"/>
      <c r="DD992" s="6"/>
      <c r="DE992" s="6"/>
      <c r="DF992" s="6"/>
      <c r="DG992" s="6"/>
      <c r="DH992" s="6"/>
      <c r="DI992" s="9"/>
      <c r="DJ992" s="9"/>
      <c r="DK992" s="9"/>
      <c r="DL992" s="9"/>
      <c r="DM992" s="9"/>
      <c r="DN992" s="9"/>
      <c r="DO992" s="9"/>
      <c r="DP992" s="9"/>
      <c r="DQ992" s="9"/>
      <c r="DR992" s="6"/>
      <c r="DS992" s="6"/>
      <c r="DT992" s="6"/>
      <c r="DU992" s="6"/>
      <c r="DV992" s="6"/>
      <c r="DW992" s="6"/>
      <c r="DX992" s="6"/>
      <c r="DY992" s="6"/>
      <c r="DZ992" s="6"/>
      <c r="EA992" s="6"/>
      <c r="EB992" s="6"/>
      <c r="EC992" s="6"/>
      <c r="ED992" s="6"/>
      <c r="EE992" s="6"/>
      <c r="EF992" s="6"/>
      <c r="EG992" s="6"/>
    </row>
    <row r="993" ht="13.5" customHeight="1">
      <c r="A993" s="6"/>
      <c r="B993" s="2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7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8"/>
      <c r="AE993" s="8"/>
      <c r="AF993" s="8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  <c r="BT993" s="6"/>
      <c r="BU993" s="6"/>
      <c r="BV993" s="6"/>
      <c r="BW993" s="6"/>
      <c r="BX993" s="6"/>
      <c r="BY993" s="6"/>
      <c r="BZ993" s="6"/>
      <c r="CA993" s="6"/>
      <c r="CB993" s="6"/>
      <c r="CC993" s="6"/>
      <c r="CD993" s="6"/>
      <c r="CE993" s="6"/>
      <c r="CF993" s="6"/>
      <c r="CG993" s="6"/>
      <c r="CH993" s="6"/>
      <c r="CI993" s="6"/>
      <c r="CJ993" s="6"/>
      <c r="CK993" s="6"/>
      <c r="CL993" s="6"/>
      <c r="CM993" s="6"/>
      <c r="CN993" s="6"/>
      <c r="CO993" s="6"/>
      <c r="CP993" s="6"/>
      <c r="CQ993" s="6"/>
      <c r="CR993" s="6"/>
      <c r="CS993" s="6"/>
      <c r="CT993" s="6"/>
      <c r="CU993" s="6"/>
      <c r="CV993" s="6"/>
      <c r="CW993" s="6"/>
      <c r="CX993" s="6"/>
      <c r="CY993" s="6"/>
      <c r="CZ993" s="6"/>
      <c r="DA993" s="6"/>
      <c r="DB993" s="6"/>
      <c r="DC993" s="6"/>
      <c r="DD993" s="6"/>
      <c r="DE993" s="6"/>
      <c r="DF993" s="6"/>
      <c r="DG993" s="6"/>
      <c r="DH993" s="6"/>
      <c r="DI993" s="9"/>
      <c r="DJ993" s="9"/>
      <c r="DK993" s="9"/>
      <c r="DL993" s="9"/>
      <c r="DM993" s="9"/>
      <c r="DN993" s="9"/>
      <c r="DO993" s="9"/>
      <c r="DP993" s="9"/>
      <c r="DQ993" s="9"/>
      <c r="DR993" s="6"/>
      <c r="DS993" s="6"/>
      <c r="DT993" s="6"/>
      <c r="DU993" s="6"/>
      <c r="DV993" s="6"/>
      <c r="DW993" s="6"/>
      <c r="DX993" s="6"/>
      <c r="DY993" s="6"/>
      <c r="DZ993" s="6"/>
      <c r="EA993" s="6"/>
      <c r="EB993" s="6"/>
      <c r="EC993" s="6"/>
      <c r="ED993" s="6"/>
      <c r="EE993" s="6"/>
      <c r="EF993" s="6"/>
      <c r="EG993" s="6"/>
    </row>
    <row r="994" ht="13.5" customHeight="1">
      <c r="A994" s="6"/>
      <c r="B994" s="2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7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8"/>
      <c r="AE994" s="8"/>
      <c r="AF994" s="8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  <c r="BT994" s="6"/>
      <c r="BU994" s="6"/>
      <c r="BV994" s="6"/>
      <c r="BW994" s="6"/>
      <c r="BX994" s="6"/>
      <c r="BY994" s="6"/>
      <c r="BZ994" s="6"/>
      <c r="CA994" s="6"/>
      <c r="CB994" s="6"/>
      <c r="CC994" s="6"/>
      <c r="CD994" s="6"/>
      <c r="CE994" s="6"/>
      <c r="CF994" s="6"/>
      <c r="CG994" s="6"/>
      <c r="CH994" s="6"/>
      <c r="CI994" s="6"/>
      <c r="CJ994" s="6"/>
      <c r="CK994" s="6"/>
      <c r="CL994" s="6"/>
      <c r="CM994" s="6"/>
      <c r="CN994" s="6"/>
      <c r="CO994" s="6"/>
      <c r="CP994" s="6"/>
      <c r="CQ994" s="6"/>
      <c r="CR994" s="6"/>
      <c r="CS994" s="6"/>
      <c r="CT994" s="6"/>
      <c r="CU994" s="6"/>
      <c r="CV994" s="6"/>
      <c r="CW994" s="6"/>
      <c r="CX994" s="6"/>
      <c r="CY994" s="6"/>
      <c r="CZ994" s="6"/>
      <c r="DA994" s="6"/>
      <c r="DB994" s="6"/>
      <c r="DC994" s="6"/>
      <c r="DD994" s="6"/>
      <c r="DE994" s="6"/>
      <c r="DF994" s="6"/>
      <c r="DG994" s="6"/>
      <c r="DH994" s="6"/>
      <c r="DI994" s="9"/>
      <c r="DJ994" s="9"/>
      <c r="DK994" s="9"/>
      <c r="DL994" s="9"/>
      <c r="DM994" s="9"/>
      <c r="DN994" s="9"/>
      <c r="DO994" s="9"/>
      <c r="DP994" s="9"/>
      <c r="DQ994" s="9"/>
      <c r="DR994" s="6"/>
      <c r="DS994" s="6"/>
      <c r="DT994" s="6"/>
      <c r="DU994" s="6"/>
      <c r="DV994" s="6"/>
      <c r="DW994" s="6"/>
      <c r="DX994" s="6"/>
      <c r="DY994" s="6"/>
      <c r="DZ994" s="6"/>
      <c r="EA994" s="6"/>
      <c r="EB994" s="6"/>
      <c r="EC994" s="6"/>
      <c r="ED994" s="6"/>
      <c r="EE994" s="6"/>
      <c r="EF994" s="6"/>
      <c r="EG994" s="6"/>
    </row>
    <row r="995" ht="13.5" customHeight="1">
      <c r="A995" s="6"/>
      <c r="B995" s="2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7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8"/>
      <c r="AE995" s="8"/>
      <c r="AF995" s="8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  <c r="BT995" s="6"/>
      <c r="BU995" s="6"/>
      <c r="BV995" s="6"/>
      <c r="BW995" s="6"/>
      <c r="BX995" s="6"/>
      <c r="BY995" s="6"/>
      <c r="BZ995" s="6"/>
      <c r="CA995" s="6"/>
      <c r="CB995" s="6"/>
      <c r="CC995" s="6"/>
      <c r="CD995" s="6"/>
      <c r="CE995" s="6"/>
      <c r="CF995" s="6"/>
      <c r="CG995" s="6"/>
      <c r="CH995" s="6"/>
      <c r="CI995" s="6"/>
      <c r="CJ995" s="6"/>
      <c r="CK995" s="6"/>
      <c r="CL995" s="6"/>
      <c r="CM995" s="6"/>
      <c r="CN995" s="6"/>
      <c r="CO995" s="6"/>
      <c r="CP995" s="6"/>
      <c r="CQ995" s="6"/>
      <c r="CR995" s="6"/>
      <c r="CS995" s="6"/>
      <c r="CT995" s="6"/>
      <c r="CU995" s="6"/>
      <c r="CV995" s="6"/>
      <c r="CW995" s="6"/>
      <c r="CX995" s="6"/>
      <c r="CY995" s="6"/>
      <c r="CZ995" s="6"/>
      <c r="DA995" s="6"/>
      <c r="DB995" s="6"/>
      <c r="DC995" s="6"/>
      <c r="DD995" s="6"/>
      <c r="DE995" s="6"/>
      <c r="DF995" s="6"/>
      <c r="DG995" s="6"/>
      <c r="DH995" s="6"/>
      <c r="DI995" s="9"/>
      <c r="DJ995" s="9"/>
      <c r="DK995" s="9"/>
      <c r="DL995" s="9"/>
      <c r="DM995" s="9"/>
      <c r="DN995" s="9"/>
      <c r="DO995" s="9"/>
      <c r="DP995" s="9"/>
      <c r="DQ995" s="9"/>
      <c r="DR995" s="6"/>
      <c r="DS995" s="6"/>
      <c r="DT995" s="6"/>
      <c r="DU995" s="6"/>
      <c r="DV995" s="6"/>
      <c r="DW995" s="6"/>
      <c r="DX995" s="6"/>
      <c r="DY995" s="6"/>
      <c r="DZ995" s="6"/>
      <c r="EA995" s="6"/>
      <c r="EB995" s="6"/>
      <c r="EC995" s="6"/>
      <c r="ED995" s="6"/>
      <c r="EE995" s="6"/>
      <c r="EF995" s="6"/>
      <c r="EG995" s="6"/>
    </row>
    <row r="996" ht="13.5" customHeight="1">
      <c r="A996" s="6"/>
      <c r="B996" s="2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7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8"/>
      <c r="AE996" s="8"/>
      <c r="AF996" s="8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  <c r="BT996" s="6"/>
      <c r="BU996" s="6"/>
      <c r="BV996" s="6"/>
      <c r="BW996" s="6"/>
      <c r="BX996" s="6"/>
      <c r="BY996" s="6"/>
      <c r="BZ996" s="6"/>
      <c r="CA996" s="6"/>
      <c r="CB996" s="6"/>
      <c r="CC996" s="6"/>
      <c r="CD996" s="6"/>
      <c r="CE996" s="6"/>
      <c r="CF996" s="6"/>
      <c r="CG996" s="6"/>
      <c r="CH996" s="6"/>
      <c r="CI996" s="6"/>
      <c r="CJ996" s="6"/>
      <c r="CK996" s="6"/>
      <c r="CL996" s="6"/>
      <c r="CM996" s="6"/>
      <c r="CN996" s="6"/>
      <c r="CO996" s="6"/>
      <c r="CP996" s="6"/>
      <c r="CQ996" s="6"/>
      <c r="CR996" s="6"/>
      <c r="CS996" s="6"/>
      <c r="CT996" s="6"/>
      <c r="CU996" s="6"/>
      <c r="CV996" s="6"/>
      <c r="CW996" s="6"/>
      <c r="CX996" s="6"/>
      <c r="CY996" s="6"/>
      <c r="CZ996" s="6"/>
      <c r="DA996" s="6"/>
      <c r="DB996" s="6"/>
      <c r="DC996" s="6"/>
      <c r="DD996" s="6"/>
      <c r="DE996" s="6"/>
      <c r="DF996" s="6"/>
      <c r="DG996" s="6"/>
      <c r="DH996" s="6"/>
      <c r="DI996" s="9"/>
      <c r="DJ996" s="9"/>
      <c r="DK996" s="9"/>
      <c r="DL996" s="9"/>
      <c r="DM996" s="9"/>
      <c r="DN996" s="9"/>
      <c r="DO996" s="9"/>
      <c r="DP996" s="9"/>
      <c r="DQ996" s="9"/>
      <c r="DR996" s="6"/>
      <c r="DS996" s="6"/>
      <c r="DT996" s="6"/>
      <c r="DU996" s="6"/>
      <c r="DV996" s="6"/>
      <c r="DW996" s="6"/>
      <c r="DX996" s="6"/>
      <c r="DY996" s="6"/>
      <c r="DZ996" s="6"/>
      <c r="EA996" s="6"/>
      <c r="EB996" s="6"/>
      <c r="EC996" s="6"/>
      <c r="ED996" s="6"/>
      <c r="EE996" s="6"/>
      <c r="EF996" s="6"/>
      <c r="EG996" s="6"/>
    </row>
    <row r="997" ht="13.5" customHeight="1">
      <c r="A997" s="6"/>
      <c r="B997" s="2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7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8"/>
      <c r="AE997" s="8"/>
      <c r="AF997" s="8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  <c r="BT997" s="6"/>
      <c r="BU997" s="6"/>
      <c r="BV997" s="6"/>
      <c r="BW997" s="6"/>
      <c r="BX997" s="6"/>
      <c r="BY997" s="6"/>
      <c r="BZ997" s="6"/>
      <c r="CA997" s="6"/>
      <c r="CB997" s="6"/>
      <c r="CC997" s="6"/>
      <c r="CD997" s="6"/>
      <c r="CE997" s="6"/>
      <c r="CF997" s="6"/>
      <c r="CG997" s="6"/>
      <c r="CH997" s="6"/>
      <c r="CI997" s="6"/>
      <c r="CJ997" s="6"/>
      <c r="CK997" s="6"/>
      <c r="CL997" s="6"/>
      <c r="CM997" s="6"/>
      <c r="CN997" s="6"/>
      <c r="CO997" s="6"/>
      <c r="CP997" s="6"/>
      <c r="CQ997" s="6"/>
      <c r="CR997" s="6"/>
      <c r="CS997" s="6"/>
      <c r="CT997" s="6"/>
      <c r="CU997" s="6"/>
      <c r="CV997" s="6"/>
      <c r="CW997" s="6"/>
      <c r="CX997" s="6"/>
      <c r="CY997" s="6"/>
      <c r="CZ997" s="6"/>
      <c r="DA997" s="6"/>
      <c r="DB997" s="6"/>
      <c r="DC997" s="6"/>
      <c r="DD997" s="6"/>
      <c r="DE997" s="6"/>
      <c r="DF997" s="6"/>
      <c r="DG997" s="6"/>
      <c r="DH997" s="6"/>
      <c r="DI997" s="9"/>
      <c r="DJ997" s="9"/>
      <c r="DK997" s="9"/>
      <c r="DL997" s="9"/>
      <c r="DM997" s="9"/>
      <c r="DN997" s="9"/>
      <c r="DO997" s="9"/>
      <c r="DP997" s="9"/>
      <c r="DQ997" s="9"/>
      <c r="DR997" s="6"/>
      <c r="DS997" s="6"/>
      <c r="DT997" s="6"/>
      <c r="DU997" s="6"/>
      <c r="DV997" s="6"/>
      <c r="DW997" s="6"/>
      <c r="DX997" s="6"/>
      <c r="DY997" s="6"/>
      <c r="DZ997" s="6"/>
      <c r="EA997" s="6"/>
      <c r="EB997" s="6"/>
      <c r="EC997" s="6"/>
      <c r="ED997" s="6"/>
      <c r="EE997" s="6"/>
      <c r="EF997" s="6"/>
      <c r="EG997" s="6"/>
    </row>
    <row r="998" ht="13.5" customHeight="1">
      <c r="A998" s="6"/>
      <c r="B998" s="2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7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8"/>
      <c r="AE998" s="8"/>
      <c r="AF998" s="8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  <c r="BT998" s="6"/>
      <c r="BU998" s="6"/>
      <c r="BV998" s="6"/>
      <c r="BW998" s="6"/>
      <c r="BX998" s="6"/>
      <c r="BY998" s="6"/>
      <c r="BZ998" s="6"/>
      <c r="CA998" s="6"/>
      <c r="CB998" s="6"/>
      <c r="CC998" s="6"/>
      <c r="CD998" s="6"/>
      <c r="CE998" s="6"/>
      <c r="CF998" s="6"/>
      <c r="CG998" s="6"/>
      <c r="CH998" s="6"/>
      <c r="CI998" s="6"/>
      <c r="CJ998" s="6"/>
      <c r="CK998" s="6"/>
      <c r="CL998" s="6"/>
      <c r="CM998" s="6"/>
      <c r="CN998" s="6"/>
      <c r="CO998" s="6"/>
      <c r="CP998" s="6"/>
      <c r="CQ998" s="6"/>
      <c r="CR998" s="6"/>
      <c r="CS998" s="6"/>
      <c r="CT998" s="6"/>
      <c r="CU998" s="6"/>
      <c r="CV998" s="6"/>
      <c r="CW998" s="6"/>
      <c r="CX998" s="6"/>
      <c r="CY998" s="6"/>
      <c r="CZ998" s="6"/>
      <c r="DA998" s="6"/>
      <c r="DB998" s="6"/>
      <c r="DC998" s="6"/>
      <c r="DD998" s="6"/>
      <c r="DE998" s="6"/>
      <c r="DF998" s="6"/>
      <c r="DG998" s="6"/>
      <c r="DH998" s="6"/>
      <c r="DI998" s="9"/>
      <c r="DJ998" s="9"/>
      <c r="DK998" s="9"/>
      <c r="DL998" s="9"/>
      <c r="DM998" s="9"/>
      <c r="DN998" s="9"/>
      <c r="DO998" s="9"/>
      <c r="DP998" s="9"/>
      <c r="DQ998" s="9"/>
      <c r="DR998" s="6"/>
      <c r="DS998" s="6"/>
      <c r="DT998" s="6"/>
      <c r="DU998" s="6"/>
      <c r="DV998" s="6"/>
      <c r="DW998" s="6"/>
      <c r="DX998" s="6"/>
      <c r="DY998" s="6"/>
      <c r="DZ998" s="6"/>
      <c r="EA998" s="6"/>
      <c r="EB998" s="6"/>
      <c r="EC998" s="6"/>
      <c r="ED998" s="6"/>
      <c r="EE998" s="6"/>
      <c r="EF998" s="6"/>
      <c r="EG998" s="6"/>
    </row>
    <row r="999" ht="13.5" customHeight="1">
      <c r="A999" s="6"/>
      <c r="B999" s="2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7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8"/>
      <c r="AE999" s="8"/>
      <c r="AF999" s="8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  <c r="BT999" s="6"/>
      <c r="BU999" s="6"/>
      <c r="BV999" s="6"/>
      <c r="BW999" s="6"/>
      <c r="BX999" s="6"/>
      <c r="BY999" s="6"/>
      <c r="BZ999" s="6"/>
      <c r="CA999" s="6"/>
      <c r="CB999" s="6"/>
      <c r="CC999" s="6"/>
      <c r="CD999" s="6"/>
      <c r="CE999" s="6"/>
      <c r="CF999" s="6"/>
      <c r="CG999" s="6"/>
      <c r="CH999" s="6"/>
      <c r="CI999" s="6"/>
      <c r="CJ999" s="6"/>
      <c r="CK999" s="6"/>
      <c r="CL999" s="6"/>
      <c r="CM999" s="6"/>
      <c r="CN999" s="6"/>
      <c r="CO999" s="6"/>
      <c r="CP999" s="6"/>
      <c r="CQ999" s="6"/>
      <c r="CR999" s="6"/>
      <c r="CS999" s="6"/>
      <c r="CT999" s="6"/>
      <c r="CU999" s="6"/>
      <c r="CV999" s="6"/>
      <c r="CW999" s="6"/>
      <c r="CX999" s="6"/>
      <c r="CY999" s="6"/>
      <c r="CZ999" s="6"/>
      <c r="DA999" s="6"/>
      <c r="DB999" s="6"/>
      <c r="DC999" s="6"/>
      <c r="DD999" s="6"/>
      <c r="DE999" s="6"/>
      <c r="DF999" s="6"/>
      <c r="DG999" s="6"/>
      <c r="DH999" s="6"/>
      <c r="DI999" s="9"/>
      <c r="DJ999" s="9"/>
      <c r="DK999" s="9"/>
      <c r="DL999" s="9"/>
      <c r="DM999" s="9"/>
      <c r="DN999" s="9"/>
      <c r="DO999" s="9"/>
      <c r="DP999" s="9"/>
      <c r="DQ999" s="9"/>
      <c r="DR999" s="6"/>
      <c r="DS999" s="6"/>
      <c r="DT999" s="6"/>
      <c r="DU999" s="6"/>
      <c r="DV999" s="6"/>
      <c r="DW999" s="6"/>
      <c r="DX999" s="6"/>
      <c r="DY999" s="6"/>
      <c r="DZ999" s="6"/>
      <c r="EA999" s="6"/>
      <c r="EB999" s="6"/>
      <c r="EC999" s="6"/>
      <c r="ED999" s="6"/>
      <c r="EE999" s="6"/>
      <c r="EF999" s="6"/>
      <c r="EG999" s="6"/>
    </row>
    <row r="1000" ht="13.5" customHeight="1">
      <c r="A1000" s="6"/>
      <c r="B1000" s="2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7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8"/>
      <c r="AE1000" s="8"/>
      <c r="AF1000" s="8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  <c r="BT1000" s="6"/>
      <c r="BU1000" s="6"/>
      <c r="BV1000" s="6"/>
      <c r="BW1000" s="6"/>
      <c r="BX1000" s="6"/>
      <c r="BY1000" s="6"/>
      <c r="BZ1000" s="6"/>
      <c r="CA1000" s="6"/>
      <c r="CB1000" s="6"/>
      <c r="CC1000" s="6"/>
      <c r="CD1000" s="6"/>
      <c r="CE1000" s="6"/>
      <c r="CF1000" s="6"/>
      <c r="CG1000" s="6"/>
      <c r="CH1000" s="6"/>
      <c r="CI1000" s="6"/>
      <c r="CJ1000" s="6"/>
      <c r="CK1000" s="6"/>
      <c r="CL1000" s="6"/>
      <c r="CM1000" s="6"/>
      <c r="CN1000" s="6"/>
      <c r="CO1000" s="6"/>
      <c r="CP1000" s="6"/>
      <c r="CQ1000" s="6"/>
      <c r="CR1000" s="6"/>
      <c r="CS1000" s="6"/>
      <c r="CT1000" s="6"/>
      <c r="CU1000" s="6"/>
      <c r="CV1000" s="6"/>
      <c r="CW1000" s="6"/>
      <c r="CX1000" s="6"/>
      <c r="CY1000" s="6"/>
      <c r="CZ1000" s="6"/>
      <c r="DA1000" s="6"/>
      <c r="DB1000" s="6"/>
      <c r="DC1000" s="6"/>
      <c r="DD1000" s="6"/>
      <c r="DE1000" s="6"/>
      <c r="DF1000" s="6"/>
      <c r="DG1000" s="6"/>
      <c r="DH1000" s="6"/>
      <c r="DI1000" s="9"/>
      <c r="DJ1000" s="9"/>
      <c r="DK1000" s="9"/>
      <c r="DL1000" s="9"/>
      <c r="DM1000" s="9"/>
      <c r="DN1000" s="9"/>
      <c r="DO1000" s="9"/>
      <c r="DP1000" s="9"/>
      <c r="DQ1000" s="9"/>
      <c r="DR1000" s="6"/>
      <c r="DS1000" s="6"/>
      <c r="DT1000" s="6"/>
      <c r="DU1000" s="6"/>
      <c r="DV1000" s="6"/>
      <c r="DW1000" s="6"/>
      <c r="DX1000" s="6"/>
      <c r="DY1000" s="6"/>
      <c r="DZ1000" s="6"/>
      <c r="EA1000" s="6"/>
      <c r="EB1000" s="6"/>
      <c r="EC1000" s="6"/>
      <c r="ED1000" s="6"/>
      <c r="EE1000" s="6"/>
      <c r="EF1000" s="6"/>
      <c r="EG1000" s="6"/>
    </row>
  </sheetData>
  <mergeCells count="51">
    <mergeCell ref="AM3:AO3"/>
    <mergeCell ref="AP3:AR3"/>
    <mergeCell ref="AS3:AU3"/>
    <mergeCell ref="AV3:AX3"/>
    <mergeCell ref="AY3:BA3"/>
    <mergeCell ref="BB3:BD3"/>
    <mergeCell ref="BE3:BG3"/>
    <mergeCell ref="BH3:BJ3"/>
    <mergeCell ref="BL3:BN3"/>
    <mergeCell ref="BO3:BQ3"/>
    <mergeCell ref="C1:N1"/>
    <mergeCell ref="A2:A4"/>
    <mergeCell ref="B2:B4"/>
    <mergeCell ref="C2:K2"/>
    <mergeCell ref="L2:AF2"/>
    <mergeCell ref="AG2:BD2"/>
    <mergeCell ref="BE2:BQ2"/>
    <mergeCell ref="CD3:CF3"/>
    <mergeCell ref="CG3:CI3"/>
    <mergeCell ref="CJ3:CL3"/>
    <mergeCell ref="CM3:CO3"/>
    <mergeCell ref="CP3:CR3"/>
    <mergeCell ref="CS3:CU3"/>
    <mergeCell ref="CV3:CX3"/>
    <mergeCell ref="CY3:DA3"/>
    <mergeCell ref="DB3:DD3"/>
    <mergeCell ref="DE3:DG3"/>
    <mergeCell ref="DM54:DO54"/>
    <mergeCell ref="DM55:DP55"/>
    <mergeCell ref="DM62:DO62"/>
    <mergeCell ref="BR2:CO2"/>
    <mergeCell ref="CP2:CX2"/>
    <mergeCell ref="CY2:DD2"/>
    <mergeCell ref="DE2:DG2"/>
    <mergeCell ref="DH2:DH3"/>
    <mergeCell ref="BR3:BT3"/>
    <mergeCell ref="BU3:BW3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BX3:BZ3"/>
    <mergeCell ref="CA3:CC3"/>
  </mergeCells>
  <dataValidations>
    <dataValidation type="decimal" operator="lessThan" allowBlank="1" showInputMessage="1" showErrorMessage="1" prompt=" - " sqref="AG6:AH6 AJ6:AK6 AM6:AN6 AP6:AQ6 AT6 AV6:AW6 AY6:AZ6 BE6:BF6 BH6:BI6 BL6:BM6 BU6 BX6 C6:D7 F6:G7 P7 O11:P11 BX11:BY11 C11:D12 G12 BU12:BV12 F13:G13 L12:M13 O13:P13 BL13:BM13 F14 P14 AJ13:AK14 AT14 AV13:AW14 AY12:AZ14 BE12:BF14 BH13:BI14 BM14 BU13:BU14 BX12:BX14 AG12:AH15 AM12:AN15 AP12:AQ15 F17:G17 L17:M17 O17:P17 AY17:AZ17 BH17:BI17 BL17:BM17 G18 C17:D20 F19:G20 L19:M20 O19:P20 AG17:AH20 AJ17:AK20 AM17:AN20 AP17:AQ20 AT17:AT20 AV17:AW20 AY19:AZ20 BE17:BF20 BH19:BI20 BL19:BM20 BU17:BU20 BX17:BX20 L22:M22 AJ22:AK22 BL22:BM22 AZ22:AZ23 BF23 BU22:BU23 BX22:BX23 AY24:AZ24 BH23:BI24 AW25 O26:P26 BL26:BM26 O28:P28 BH26:BI28 BL28:BM28 C26:D29 L26:M29 AG22:AH29 AJ24:AK29 AV26:AW29 BE24:BF29 BI29 BU26:BU29 BX25:BX29 C31:D31 L31:M31 AG31:AH31 AJ31:AK31 AM22:AN31 AP22:AQ31 AY26:AZ31 BE31:BF31 BH31:BI31 BU31 BX31 AN32 AQ32 L33:M33 AM33:AN33 AP33:AQ33 AY33:AZ33 BU33 BX33 AG33:AH34 AN34 AZ34 AG36:AH36 AM36:AN36 L40:M40 AG39:AH40 AM39:AN40 AP39:AQ40 AY39:AZ40 BU40 BX39:BX40 BX43 AM44:AN44 AP44:AQ44 BM44 BU44:BV44 C52:D52 AG52:AH52 AJ52:AK52 AM52:AN52 AP52:AQ52 AV52:AW52 BE52:BF52 BH52:BI52 AN53 AZ53 L54:M54 AG54:AH54 AM54:AN54 AP54:AQ54 AW54 AY54:AZ54 BI54 BU54:BV54 AQ55 AG56:AH56 AM56:AN56 AP56:AQ56 AY56:AZ56 BI56 AM58:AN58 AQ58 AZ58 AG60:AH60 AP60:AQ60 AH61 AQ61">
      <formula1>9.99999999999999E17</formula1>
    </dataValidation>
  </dataValidations>
  <printOptions/>
  <pageMargins bottom="0.75" footer="0.0" header="0.0" left="0.7" right="0.7" top="0.75"/>
  <pageSetup orientation="landscape"/>
  <headerFooter>
    <oddFooter>&amp;Cсраница &amp;P</oddFooter>
  </headerFooter>
  <drawing r:id="rId1"/>
</worksheet>
</file>